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90" yWindow="525" windowWidth="15600" windowHeight="7365" firstSheet="1" activeTab="2"/>
  </bookViews>
  <sheets>
    <sheet name="обеспеченность в кол-вах" sheetId="1" r:id="rId1"/>
    <sheet name="обеспеченность в процентах" sheetId="2" r:id="rId2"/>
    <sheet name="общая обеспеченность" sheetId="3" r:id="rId3"/>
    <sheet name="потребность" sheetId="4" r:id="rId4"/>
  </sheets>
  <calcPr calcId="124519"/>
</workbook>
</file>

<file path=xl/calcChain.xml><?xml version="1.0" encoding="utf-8"?>
<calcChain xmlns="http://schemas.openxmlformats.org/spreadsheetml/2006/main">
  <c r="AE17" i="4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E18" s="1"/>
  <c r="AD16"/>
  <c r="AD18" s="1"/>
  <c r="AC16"/>
  <c r="AC18" s="1"/>
  <c r="AB16"/>
  <c r="AB18" s="1"/>
  <c r="AA16"/>
  <c r="AA18" s="1"/>
  <c r="Z16"/>
  <c r="Z18" s="1"/>
  <c r="Y16"/>
  <c r="Y18" s="1"/>
  <c r="X16"/>
  <c r="X18" s="1"/>
  <c r="W16"/>
  <c r="W18" s="1"/>
  <c r="V16"/>
  <c r="V18" s="1"/>
  <c r="U16"/>
  <c r="U18" s="1"/>
  <c r="T16"/>
  <c r="T18" s="1"/>
  <c r="S16"/>
  <c r="S18" s="1"/>
  <c r="R16"/>
  <c r="R18" s="1"/>
  <c r="Q16"/>
  <c r="Q18" s="1"/>
  <c r="P16"/>
  <c r="P18" s="1"/>
  <c r="O16"/>
  <c r="O18" s="1"/>
  <c r="N16"/>
  <c r="N18" s="1"/>
  <c r="M16"/>
  <c r="M18" s="1"/>
  <c r="L16"/>
  <c r="L18" s="1"/>
  <c r="K16"/>
  <c r="K18" s="1"/>
  <c r="J16"/>
  <c r="J18" s="1"/>
  <c r="I16"/>
  <c r="I18" s="1"/>
  <c r="H16"/>
  <c r="H18" s="1"/>
  <c r="G16"/>
  <c r="G18" s="1"/>
  <c r="F16"/>
  <c r="F18" s="1"/>
  <c r="E16"/>
  <c r="E18" s="1"/>
  <c r="D16"/>
  <c r="D18" s="1"/>
  <c r="C16"/>
  <c r="C18" s="1"/>
  <c r="B16"/>
  <c r="B18" s="1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E15" s="1"/>
  <c r="AD10"/>
  <c r="AD15" s="1"/>
  <c r="AC10"/>
  <c r="AC15" s="1"/>
  <c r="AB10"/>
  <c r="AB15" s="1"/>
  <c r="AA10"/>
  <c r="AA15" s="1"/>
  <c r="Z10"/>
  <c r="Z15" s="1"/>
  <c r="Y10"/>
  <c r="Y15" s="1"/>
  <c r="X10"/>
  <c r="X15" s="1"/>
  <c r="W10"/>
  <c r="W15" s="1"/>
  <c r="V10"/>
  <c r="V15" s="1"/>
  <c r="U10"/>
  <c r="U15" s="1"/>
  <c r="T10"/>
  <c r="T15" s="1"/>
  <c r="S10"/>
  <c r="S15" s="1"/>
  <c r="R10"/>
  <c r="R15" s="1"/>
  <c r="Q10"/>
  <c r="Q15" s="1"/>
  <c r="P10"/>
  <c r="P15" s="1"/>
  <c r="O10"/>
  <c r="O15" s="1"/>
  <c r="N10"/>
  <c r="N15" s="1"/>
  <c r="M10"/>
  <c r="M15" s="1"/>
  <c r="L10"/>
  <c r="L15" s="1"/>
  <c r="K10"/>
  <c r="K15" s="1"/>
  <c r="J10"/>
  <c r="J15" s="1"/>
  <c r="I10"/>
  <c r="I15" s="1"/>
  <c r="H10"/>
  <c r="H15" s="1"/>
  <c r="G10"/>
  <c r="G15" s="1"/>
  <c r="F10"/>
  <c r="F15" s="1"/>
  <c r="E10"/>
  <c r="E15" s="1"/>
  <c r="D10"/>
  <c r="D15" s="1"/>
  <c r="C10"/>
  <c r="C15" s="1"/>
  <c r="B10"/>
  <c r="B15" s="1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E9" s="1"/>
  <c r="AE19" s="1"/>
  <c r="AD5"/>
  <c r="AD9" s="1"/>
  <c r="AD19" s="1"/>
  <c r="AC5"/>
  <c r="AC9" s="1"/>
  <c r="AC19" s="1"/>
  <c r="AB5"/>
  <c r="AB9" s="1"/>
  <c r="AB19" s="1"/>
  <c r="AA5"/>
  <c r="AA9" s="1"/>
  <c r="Z5"/>
  <c r="Z9" s="1"/>
  <c r="Z19" s="1"/>
  <c r="Y5"/>
  <c r="Y9" s="1"/>
  <c r="Y19" s="1"/>
  <c r="X5"/>
  <c r="X9" s="1"/>
  <c r="X19" s="1"/>
  <c r="W5"/>
  <c r="W9" s="1"/>
  <c r="W19" s="1"/>
  <c r="V5"/>
  <c r="V9" s="1"/>
  <c r="V19" s="1"/>
  <c r="U5"/>
  <c r="U9" s="1"/>
  <c r="U19" s="1"/>
  <c r="T5"/>
  <c r="T9" s="1"/>
  <c r="T19" s="1"/>
  <c r="S5"/>
  <c r="R5"/>
  <c r="Q5"/>
  <c r="Q9" s="1"/>
  <c r="Q19" s="1"/>
  <c r="P5"/>
  <c r="P9" s="1"/>
  <c r="O5"/>
  <c r="O9" s="1"/>
  <c r="O19" s="1"/>
  <c r="N5"/>
  <c r="N9" s="1"/>
  <c r="M5"/>
  <c r="M9" s="1"/>
  <c r="M19" s="1"/>
  <c r="L5"/>
  <c r="L9" s="1"/>
  <c r="K5"/>
  <c r="K9" s="1"/>
  <c r="K19" s="1"/>
  <c r="J5"/>
  <c r="J9" s="1"/>
  <c r="I5"/>
  <c r="I9" s="1"/>
  <c r="H5"/>
  <c r="H9" s="1"/>
  <c r="H19" s="1"/>
  <c r="G5"/>
  <c r="G9" s="1"/>
  <c r="G19" s="1"/>
  <c r="F5"/>
  <c r="F9" s="1"/>
  <c r="F19" s="1"/>
  <c r="E5"/>
  <c r="E9" s="1"/>
  <c r="E19" s="1"/>
  <c r="D5"/>
  <c r="D9" s="1"/>
  <c r="C5"/>
  <c r="C9" s="1"/>
  <c r="B5"/>
  <c r="B9" s="1"/>
  <c r="AE17" i="2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E18" s="1"/>
  <c r="AD16"/>
  <c r="AD18" s="1"/>
  <c r="AC16"/>
  <c r="AC18" s="1"/>
  <c r="AB16"/>
  <c r="AB18" s="1"/>
  <c r="AA16"/>
  <c r="Z16"/>
  <c r="Z18" s="1"/>
  <c r="Y16"/>
  <c r="Y18" s="1"/>
  <c r="X16"/>
  <c r="X18" s="1"/>
  <c r="W16"/>
  <c r="W18" s="1"/>
  <c r="V16"/>
  <c r="V18" s="1"/>
  <c r="U16"/>
  <c r="U18" s="1"/>
  <c r="T16"/>
  <c r="T18" s="1"/>
  <c r="S16"/>
  <c r="S18" s="1"/>
  <c r="R16"/>
  <c r="R18" s="1"/>
  <c r="Q16"/>
  <c r="Q18" s="1"/>
  <c r="P16"/>
  <c r="P18" s="1"/>
  <c r="O16"/>
  <c r="O18" s="1"/>
  <c r="N16"/>
  <c r="N18" s="1"/>
  <c r="M16"/>
  <c r="M18" s="1"/>
  <c r="L16"/>
  <c r="L18" s="1"/>
  <c r="K16"/>
  <c r="K18" s="1"/>
  <c r="J16"/>
  <c r="J18" s="1"/>
  <c r="I16"/>
  <c r="I18" s="1"/>
  <c r="H16"/>
  <c r="H18" s="1"/>
  <c r="G16"/>
  <c r="G18" s="1"/>
  <c r="F16"/>
  <c r="F18" s="1"/>
  <c r="E16"/>
  <c r="E18" s="1"/>
  <c r="D16"/>
  <c r="D18" s="1"/>
  <c r="C16"/>
  <c r="C18" s="1"/>
  <c r="B16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E15" s="1"/>
  <c r="AD10"/>
  <c r="AD15" s="1"/>
  <c r="AC10"/>
  <c r="AC15" s="1"/>
  <c r="AB10"/>
  <c r="AB15" s="1"/>
  <c r="AA10"/>
  <c r="AA15" s="1"/>
  <c r="Z10"/>
  <c r="Z15" s="1"/>
  <c r="Y10"/>
  <c r="Y15" s="1"/>
  <c r="X10"/>
  <c r="X15" s="1"/>
  <c r="W10"/>
  <c r="W15" s="1"/>
  <c r="V10"/>
  <c r="U10"/>
  <c r="U15" s="1"/>
  <c r="T10"/>
  <c r="S10"/>
  <c r="S15" s="1"/>
  <c r="R10"/>
  <c r="R15" s="1"/>
  <c r="Q10"/>
  <c r="Q15" s="1"/>
  <c r="P10"/>
  <c r="O10"/>
  <c r="O15" s="1"/>
  <c r="N10"/>
  <c r="N15" s="1"/>
  <c r="M10"/>
  <c r="M15" s="1"/>
  <c r="L10"/>
  <c r="K10"/>
  <c r="K15" s="1"/>
  <c r="J10"/>
  <c r="J15" s="1"/>
  <c r="I10"/>
  <c r="I15" s="1"/>
  <c r="H10"/>
  <c r="H15" s="1"/>
  <c r="G10"/>
  <c r="G15" s="1"/>
  <c r="F10"/>
  <c r="E10"/>
  <c r="E15" s="1"/>
  <c r="D10"/>
  <c r="C10"/>
  <c r="C15" s="1"/>
  <c r="B10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E9" s="1"/>
  <c r="AE19" s="1"/>
  <c r="AD5"/>
  <c r="AD9" s="1"/>
  <c r="AD19" s="1"/>
  <c r="AC5"/>
  <c r="AC9" s="1"/>
  <c r="AC19" s="1"/>
  <c r="AB5"/>
  <c r="AB9" s="1"/>
  <c r="AB19" s="1"/>
  <c r="AA5"/>
  <c r="AA9" s="1"/>
  <c r="Z5"/>
  <c r="Z9" s="1"/>
  <c r="Z19" s="1"/>
  <c r="Y5"/>
  <c r="Y9" s="1"/>
  <c r="Y19" s="1"/>
  <c r="X5"/>
  <c r="X9" s="1"/>
  <c r="X19" s="1"/>
  <c r="W5"/>
  <c r="W9" s="1"/>
  <c r="V5"/>
  <c r="V9" s="1"/>
  <c r="U5"/>
  <c r="U9" s="1"/>
  <c r="U19" s="1"/>
  <c r="T5"/>
  <c r="T9" s="1"/>
  <c r="S5"/>
  <c r="S9" s="1"/>
  <c r="R5"/>
  <c r="Q5"/>
  <c r="Q9" s="1"/>
  <c r="Q19" s="1"/>
  <c r="P5"/>
  <c r="O5"/>
  <c r="O9" s="1"/>
  <c r="O19" s="1"/>
  <c r="N5"/>
  <c r="M5"/>
  <c r="M9" s="1"/>
  <c r="M19" s="1"/>
  <c r="L5"/>
  <c r="K5"/>
  <c r="K9" s="1"/>
  <c r="K19" s="1"/>
  <c r="J5"/>
  <c r="I5"/>
  <c r="H5"/>
  <c r="H9" s="1"/>
  <c r="G5"/>
  <c r="G9" s="1"/>
  <c r="G19" s="1"/>
  <c r="F5"/>
  <c r="F9" s="1"/>
  <c r="E5"/>
  <c r="E9" s="1"/>
  <c r="E19" s="1"/>
  <c r="D5"/>
  <c r="D9" s="1"/>
  <c r="C5"/>
  <c r="B5"/>
  <c r="BG19" i="1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BG10"/>
  <c r="BG20" s="1"/>
  <c r="BF10"/>
  <c r="BF20" s="1"/>
  <c r="BE10"/>
  <c r="BE20" s="1"/>
  <c r="BD10"/>
  <c r="BD20" s="1"/>
  <c r="BC10"/>
  <c r="BC20" s="1"/>
  <c r="BB10"/>
  <c r="BB20" s="1"/>
  <c r="BA10"/>
  <c r="BA20" s="1"/>
  <c r="AZ10"/>
  <c r="AY10"/>
  <c r="AY20" s="1"/>
  <c r="AX10"/>
  <c r="AX20" s="1"/>
  <c r="AW10"/>
  <c r="AW20" s="1"/>
  <c r="AV10"/>
  <c r="AV20" s="1"/>
  <c r="AU10"/>
  <c r="AU20" s="1"/>
  <c r="AT10"/>
  <c r="AT20" s="1"/>
  <c r="AS10"/>
  <c r="AS20" s="1"/>
  <c r="AR10"/>
  <c r="AR20" s="1"/>
  <c r="AQ10"/>
  <c r="AP10"/>
  <c r="AP20" s="1"/>
  <c r="AO10"/>
  <c r="AO20" s="1"/>
  <c r="AN10"/>
  <c r="AM10"/>
  <c r="AM20" s="1"/>
  <c r="AL10"/>
  <c r="AL20" s="1"/>
  <c r="AK10"/>
  <c r="AK20" s="1"/>
  <c r="AJ10"/>
  <c r="AI10"/>
  <c r="AI20" s="1"/>
  <c r="AH10"/>
  <c r="AG10"/>
  <c r="AG20" s="1"/>
  <c r="AF10"/>
  <c r="AF20" s="1"/>
  <c r="AE10"/>
  <c r="AE20" s="1"/>
  <c r="AD10"/>
  <c r="AC10"/>
  <c r="AC20" s="1"/>
  <c r="AB10"/>
  <c r="AB20" s="1"/>
  <c r="AA10"/>
  <c r="AA20" s="1"/>
  <c r="Z10"/>
  <c r="Y10"/>
  <c r="Y20" s="1"/>
  <c r="X10"/>
  <c r="X20" s="1"/>
  <c r="W10"/>
  <c r="W20" s="1"/>
  <c r="V10"/>
  <c r="U10"/>
  <c r="U20" s="1"/>
  <c r="T10"/>
  <c r="T20" s="1"/>
  <c r="S10"/>
  <c r="S20" s="1"/>
  <c r="R10"/>
  <c r="Q10"/>
  <c r="Q20" s="1"/>
  <c r="P10"/>
  <c r="P20" s="1"/>
  <c r="O10"/>
  <c r="O20" s="1"/>
  <c r="N10"/>
  <c r="N20" s="1"/>
  <c r="M10"/>
  <c r="L10"/>
  <c r="K10"/>
  <c r="K20" s="1"/>
  <c r="J10"/>
  <c r="J20" s="1"/>
  <c r="I10"/>
  <c r="H10"/>
  <c r="G10"/>
  <c r="G20" s="1"/>
  <c r="F10"/>
  <c r="E10"/>
  <c r="E20" s="1"/>
  <c r="D10"/>
  <c r="D20" s="1"/>
  <c r="C10"/>
  <c r="C20" s="1"/>
  <c r="B10"/>
  <c r="AA19" i="4" l="1"/>
  <c r="AA18" i="2"/>
  <c r="AA19" s="1"/>
  <c r="B18"/>
  <c r="B20" i="1"/>
  <c r="P9" i="2"/>
  <c r="N9"/>
  <c r="AZ20" i="1"/>
  <c r="H19" i="2"/>
  <c r="L20" i="1"/>
  <c r="I20"/>
  <c r="F20"/>
  <c r="AQ20"/>
  <c r="W19" i="2"/>
  <c r="AN20" i="1"/>
  <c r="V15" i="2"/>
  <c r="V19" s="1"/>
  <c r="T15"/>
  <c r="T19" s="1"/>
  <c r="AH20" i="1"/>
  <c r="P15" i="2"/>
  <c r="P19" s="1"/>
  <c r="Z20" i="1"/>
  <c r="L15" i="2"/>
  <c r="V20" i="1"/>
  <c r="M20"/>
  <c r="F15" i="2"/>
  <c r="H20" i="1"/>
  <c r="D15" i="2"/>
  <c r="B15"/>
  <c r="AJ20" i="1"/>
  <c r="AD20"/>
  <c r="R20"/>
  <c r="F19" i="2"/>
  <c r="I9"/>
  <c r="I19" s="1"/>
  <c r="S19"/>
  <c r="C19" i="4"/>
  <c r="I19"/>
  <c r="D19" i="2"/>
  <c r="N19"/>
  <c r="B19" i="4"/>
  <c r="D19"/>
  <c r="J19"/>
  <c r="L19"/>
  <c r="N19"/>
  <c r="P19"/>
  <c r="C9" i="2"/>
  <c r="C19" s="1"/>
  <c r="S9" i="4"/>
  <c r="S19" s="1"/>
  <c r="R9" i="2"/>
  <c r="R19" s="1"/>
  <c r="R9" i="4"/>
  <c r="R19" s="1"/>
  <c r="L9" i="2"/>
  <c r="J9"/>
  <c r="J19" s="1"/>
  <c r="B9"/>
  <c r="B7" i="3" l="1"/>
  <c r="L19" i="2"/>
  <c r="B6" i="3"/>
  <c r="B19" i="2"/>
  <c r="B5" i="3"/>
  <c r="B8" l="1"/>
</calcChain>
</file>

<file path=xl/sharedStrings.xml><?xml version="1.0" encoding="utf-8"?>
<sst xmlns="http://schemas.openxmlformats.org/spreadsheetml/2006/main" count="206" uniqueCount="57">
  <si>
    <t>Обеспеченность учебниками в количествах экземпляров, по состоянию на 1 сентября текущего года</t>
  </si>
  <si>
    <t>МОУ Белая СОШ</t>
  </si>
  <si>
    <t>русский язык</t>
  </si>
  <si>
    <t>математика</t>
  </si>
  <si>
    <t>литература</t>
  </si>
  <si>
    <t>история</t>
  </si>
  <si>
    <t>биология</t>
  </si>
  <si>
    <t>география</t>
  </si>
  <si>
    <t>физика</t>
  </si>
  <si>
    <t>окружающий мир</t>
  </si>
  <si>
    <t>ИЗО (исходя из наличия комплекта в кабинете)</t>
  </si>
  <si>
    <t>ИЗО (исходя из наличия у каждого учащегося)</t>
  </si>
  <si>
    <t>технология (исходя из наличия комплекта в кабинете)</t>
  </si>
  <si>
    <t>технология (исходя из наличия у каждого учащегося)</t>
  </si>
  <si>
    <t>музыка (исходя из наличия комплекта в кабинете)</t>
  </si>
  <si>
    <t>музыка (исходя из наличия у каждого учащегося)</t>
  </si>
  <si>
    <t>физкультура (исходя из наличия комплекта в кабинете)</t>
  </si>
  <si>
    <t>физкультура (исходя из наличия у каждого учащегося)</t>
  </si>
  <si>
    <t>информатика</t>
  </si>
  <si>
    <t>иностранный язык</t>
  </si>
  <si>
    <t>обществознание</t>
  </si>
  <si>
    <t>природоведение</t>
  </si>
  <si>
    <t>МХК (искуство)</t>
  </si>
  <si>
    <t>литература (Восточной Сибири)</t>
  </si>
  <si>
    <t>ОБЖ</t>
  </si>
  <si>
    <t>алгебра</t>
  </si>
  <si>
    <t>геометрия</t>
  </si>
  <si>
    <t>право</t>
  </si>
  <si>
    <t>химия</t>
  </si>
  <si>
    <t>черчение</t>
  </si>
  <si>
    <t>астрономия</t>
  </si>
  <si>
    <t>география (Иркутской области)</t>
  </si>
  <si>
    <t>кол-во учащихся</t>
  </si>
  <si>
    <t>кол-во учебников</t>
  </si>
  <si>
    <t>1 класс</t>
  </si>
  <si>
    <t>2 класс</t>
  </si>
  <si>
    <t>3 класс</t>
  </si>
  <si>
    <t>4 класс</t>
  </si>
  <si>
    <t>Итого начальная школа</t>
  </si>
  <si>
    <t>5 класс</t>
  </si>
  <si>
    <t>6 класс</t>
  </si>
  <si>
    <t>7 класс</t>
  </si>
  <si>
    <t>8 класс</t>
  </si>
  <si>
    <t>9 класс</t>
  </si>
  <si>
    <t>Итого среднее звено</t>
  </si>
  <si>
    <t>10 класс</t>
  </si>
  <si>
    <t>11 класс</t>
  </si>
  <si>
    <t>Итого старшее звено</t>
  </si>
  <si>
    <t>ИТОГО</t>
  </si>
  <si>
    <t>Обеспеченность учебниками в процентах, по состоянию на 1 сентября текущего года</t>
  </si>
  <si>
    <t>Общая средняя обеспеченность в процентах, по состоянию на 1 сентября текущего года</t>
  </si>
  <si>
    <t>Классы</t>
  </si>
  <si>
    <t>Обеспеченность</t>
  </si>
  <si>
    <t>Начальная школа (1-4 классы)</t>
  </si>
  <si>
    <t>Среднее звено (5-9 классы)</t>
  </si>
  <si>
    <t>Старшее звено (10-11 классы)</t>
  </si>
  <si>
    <t>Потребность в количествах экземпляров, по состоянию на 1 сентября текущего года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</si>
</sst>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0"/>
  <sheetViews>
    <sheetView workbookViewId="0">
      <pane xSplit="1" ySplit="5" topLeftCell="AX14" activePane="bottomRight" state="frozen"/>
      <selection pane="topRight"/>
      <selection pane="bottomLeft"/>
      <selection pane="bottomRight" activeCell="AZ18" sqref="AZ18:BA18"/>
    </sheetView>
  </sheetViews>
  <sheetFormatPr defaultRowHeight="15"/>
  <cols>
    <col min="1" max="1" width="23" customWidth="1"/>
    <col min="2" max="59" width="10.42578125" customWidth="1"/>
  </cols>
  <sheetData>
    <row r="1" spans="1:59" ht="30" customHeight="1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59" ht="30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4" spans="1:59" ht="48" customHeight="1">
      <c r="A4" s="9"/>
      <c r="B4" s="8" t="s">
        <v>2</v>
      </c>
      <c r="C4" s="8"/>
      <c r="D4" s="8" t="s">
        <v>3</v>
      </c>
      <c r="E4" s="8"/>
      <c r="F4" s="8" t="s">
        <v>4</v>
      </c>
      <c r="G4" s="8"/>
      <c r="H4" s="8" t="s">
        <v>5</v>
      </c>
      <c r="I4" s="8"/>
      <c r="J4" s="8" t="s">
        <v>6</v>
      </c>
      <c r="K4" s="8"/>
      <c r="L4" s="8" t="s">
        <v>7</v>
      </c>
      <c r="M4" s="8"/>
      <c r="N4" s="8" t="s">
        <v>8</v>
      </c>
      <c r="O4" s="8"/>
      <c r="P4" s="8" t="s">
        <v>9</v>
      </c>
      <c r="Q4" s="8"/>
      <c r="R4" s="8" t="s">
        <v>10</v>
      </c>
      <c r="S4" s="8"/>
      <c r="T4" s="8" t="s">
        <v>11</v>
      </c>
      <c r="U4" s="8"/>
      <c r="V4" s="8" t="s">
        <v>12</v>
      </c>
      <c r="W4" s="8"/>
      <c r="X4" s="8" t="s">
        <v>13</v>
      </c>
      <c r="Y4" s="8"/>
      <c r="Z4" s="8" t="s">
        <v>14</v>
      </c>
      <c r="AA4" s="8"/>
      <c r="AB4" s="8" t="s">
        <v>15</v>
      </c>
      <c r="AC4" s="8"/>
      <c r="AD4" s="8" t="s">
        <v>16</v>
      </c>
      <c r="AE4" s="8"/>
      <c r="AF4" s="8" t="s">
        <v>17</v>
      </c>
      <c r="AG4" s="8"/>
      <c r="AH4" s="8" t="s">
        <v>19</v>
      </c>
      <c r="AI4" s="8"/>
      <c r="AJ4" s="8" t="s">
        <v>20</v>
      </c>
      <c r="AK4" s="8"/>
      <c r="AL4" s="8" t="s">
        <v>21</v>
      </c>
      <c r="AM4" s="8"/>
      <c r="AN4" s="8" t="s">
        <v>22</v>
      </c>
      <c r="AO4" s="8"/>
      <c r="AP4" s="8" t="s">
        <v>23</v>
      </c>
      <c r="AQ4" s="8"/>
      <c r="AR4" s="8" t="s">
        <v>24</v>
      </c>
      <c r="AS4" s="8"/>
      <c r="AT4" s="8" t="s">
        <v>25</v>
      </c>
      <c r="AU4" s="8"/>
      <c r="AV4" s="8" t="s">
        <v>26</v>
      </c>
      <c r="AW4" s="8"/>
      <c r="AX4" s="8" t="s">
        <v>27</v>
      </c>
      <c r="AY4" s="8"/>
      <c r="AZ4" s="8" t="s">
        <v>28</v>
      </c>
      <c r="BA4" s="8"/>
      <c r="BB4" s="8" t="s">
        <v>29</v>
      </c>
      <c r="BC4" s="8"/>
      <c r="BD4" s="8" t="s">
        <v>30</v>
      </c>
      <c r="BE4" s="8"/>
      <c r="BF4" s="8" t="s">
        <v>31</v>
      </c>
      <c r="BG4" s="8"/>
    </row>
    <row r="5" spans="1:59" ht="30" customHeight="1">
      <c r="A5" s="9"/>
      <c r="B5" s="1" t="s">
        <v>32</v>
      </c>
      <c r="C5" s="1" t="s">
        <v>33</v>
      </c>
      <c r="D5" s="1" t="s">
        <v>32</v>
      </c>
      <c r="E5" s="1" t="s">
        <v>33</v>
      </c>
      <c r="F5" s="1" t="s">
        <v>32</v>
      </c>
      <c r="G5" s="1" t="s">
        <v>33</v>
      </c>
      <c r="H5" s="1" t="s">
        <v>32</v>
      </c>
      <c r="I5" s="1" t="s">
        <v>33</v>
      </c>
      <c r="J5" s="1" t="s">
        <v>32</v>
      </c>
      <c r="K5" s="1" t="s">
        <v>33</v>
      </c>
      <c r="L5" s="1" t="s">
        <v>32</v>
      </c>
      <c r="M5" s="1" t="s">
        <v>33</v>
      </c>
      <c r="N5" s="1" t="s">
        <v>32</v>
      </c>
      <c r="O5" s="1" t="s">
        <v>33</v>
      </c>
      <c r="P5" s="1" t="s">
        <v>32</v>
      </c>
      <c r="Q5" s="1" t="s">
        <v>33</v>
      </c>
      <c r="R5" s="1" t="s">
        <v>32</v>
      </c>
      <c r="S5" s="1" t="s">
        <v>33</v>
      </c>
      <c r="T5" s="1" t="s">
        <v>32</v>
      </c>
      <c r="U5" s="1" t="s">
        <v>33</v>
      </c>
      <c r="V5" s="1" t="s">
        <v>32</v>
      </c>
      <c r="W5" s="1" t="s">
        <v>33</v>
      </c>
      <c r="X5" s="1" t="s">
        <v>32</v>
      </c>
      <c r="Y5" s="1" t="s">
        <v>33</v>
      </c>
      <c r="Z5" s="1" t="s">
        <v>32</v>
      </c>
      <c r="AA5" s="1" t="s">
        <v>33</v>
      </c>
      <c r="AB5" s="1" t="s">
        <v>32</v>
      </c>
      <c r="AC5" s="1" t="s">
        <v>33</v>
      </c>
      <c r="AD5" s="1" t="s">
        <v>32</v>
      </c>
      <c r="AE5" s="1" t="s">
        <v>33</v>
      </c>
      <c r="AF5" s="1" t="s">
        <v>32</v>
      </c>
      <c r="AG5" s="1" t="s">
        <v>33</v>
      </c>
      <c r="AH5" s="1" t="s">
        <v>32</v>
      </c>
      <c r="AI5" s="1" t="s">
        <v>33</v>
      </c>
      <c r="AJ5" s="1" t="s">
        <v>32</v>
      </c>
      <c r="AK5" s="1" t="s">
        <v>33</v>
      </c>
      <c r="AL5" s="1" t="s">
        <v>32</v>
      </c>
      <c r="AM5" s="1" t="s">
        <v>33</v>
      </c>
      <c r="AN5" s="1" t="s">
        <v>32</v>
      </c>
      <c r="AO5" s="1" t="s">
        <v>33</v>
      </c>
      <c r="AP5" s="1" t="s">
        <v>32</v>
      </c>
      <c r="AQ5" s="1" t="s">
        <v>33</v>
      </c>
      <c r="AR5" s="1" t="s">
        <v>32</v>
      </c>
      <c r="AS5" s="1" t="s">
        <v>33</v>
      </c>
      <c r="AT5" s="1" t="s">
        <v>32</v>
      </c>
      <c r="AU5" s="1" t="s">
        <v>33</v>
      </c>
      <c r="AV5" s="1" t="s">
        <v>32</v>
      </c>
      <c r="AW5" s="1" t="s">
        <v>33</v>
      </c>
      <c r="AX5" s="1" t="s">
        <v>32</v>
      </c>
      <c r="AY5" s="1" t="s">
        <v>33</v>
      </c>
      <c r="AZ5" s="1" t="s">
        <v>32</v>
      </c>
      <c r="BA5" s="1" t="s">
        <v>33</v>
      </c>
      <c r="BB5" s="1" t="s">
        <v>32</v>
      </c>
      <c r="BC5" s="1" t="s">
        <v>33</v>
      </c>
      <c r="BD5" s="1" t="s">
        <v>32</v>
      </c>
      <c r="BE5" s="1" t="s">
        <v>33</v>
      </c>
      <c r="BF5" s="1" t="s">
        <v>32</v>
      </c>
      <c r="BG5" s="1" t="s">
        <v>33</v>
      </c>
    </row>
    <row r="6" spans="1:59" ht="24" customHeight="1">
      <c r="A6" s="2" t="s">
        <v>34</v>
      </c>
      <c r="B6" s="5">
        <v>90</v>
      </c>
      <c r="C6" s="5">
        <v>94</v>
      </c>
      <c r="D6" s="5">
        <v>90</v>
      </c>
      <c r="E6" s="5">
        <v>94</v>
      </c>
      <c r="F6" s="5">
        <v>90</v>
      </c>
      <c r="G6" s="5">
        <v>94</v>
      </c>
      <c r="H6" s="5"/>
      <c r="I6" s="5"/>
      <c r="J6" s="5"/>
      <c r="K6" s="5"/>
      <c r="L6" s="5"/>
      <c r="M6" s="5"/>
      <c r="N6" s="5"/>
      <c r="O6" s="5"/>
      <c r="P6" s="5">
        <v>90</v>
      </c>
      <c r="Q6" s="5">
        <v>94</v>
      </c>
      <c r="R6" s="5">
        <v>90</v>
      </c>
      <c r="S6" s="5">
        <v>90</v>
      </c>
      <c r="T6" s="5"/>
      <c r="U6" s="5"/>
      <c r="V6" s="5">
        <v>90</v>
      </c>
      <c r="W6" s="5">
        <v>10</v>
      </c>
      <c r="X6" s="5"/>
      <c r="Y6" s="5"/>
      <c r="Z6" s="5">
        <v>90</v>
      </c>
      <c r="AA6" s="5">
        <v>10</v>
      </c>
      <c r="AB6" s="5"/>
      <c r="AC6" s="5"/>
      <c r="AD6" s="5">
        <v>90</v>
      </c>
      <c r="AE6" s="5">
        <v>10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24" customHeight="1">
      <c r="A7" s="2" t="s">
        <v>35</v>
      </c>
      <c r="B7" s="5">
        <v>75</v>
      </c>
      <c r="C7" s="5">
        <v>94</v>
      </c>
      <c r="D7" s="5">
        <v>94</v>
      </c>
      <c r="E7" s="5">
        <v>94</v>
      </c>
      <c r="F7" s="5">
        <v>94</v>
      </c>
      <c r="G7" s="5">
        <v>94</v>
      </c>
      <c r="H7" s="5"/>
      <c r="I7" s="5"/>
      <c r="J7" s="5"/>
      <c r="K7" s="5"/>
      <c r="L7" s="5"/>
      <c r="M7" s="5"/>
      <c r="N7" s="5"/>
      <c r="O7" s="5"/>
      <c r="P7" s="5">
        <v>94</v>
      </c>
      <c r="Q7" s="5">
        <v>94</v>
      </c>
      <c r="R7" s="5">
        <v>94</v>
      </c>
      <c r="S7" s="5">
        <v>94</v>
      </c>
      <c r="T7" s="5"/>
      <c r="U7" s="5"/>
      <c r="V7" s="5">
        <v>94</v>
      </c>
      <c r="W7" s="5">
        <v>10</v>
      </c>
      <c r="X7" s="5"/>
      <c r="Y7" s="5"/>
      <c r="Z7" s="5">
        <v>94</v>
      </c>
      <c r="AA7" s="5">
        <v>10</v>
      </c>
      <c r="AB7" s="5"/>
      <c r="AC7" s="5"/>
      <c r="AD7" s="5">
        <v>94</v>
      </c>
      <c r="AE7" s="5">
        <v>10</v>
      </c>
      <c r="AF7" s="5"/>
      <c r="AG7" s="5"/>
      <c r="AH7" s="5">
        <v>94</v>
      </c>
      <c r="AI7" s="5">
        <v>94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24" customHeight="1">
      <c r="A8" s="2" t="s">
        <v>36</v>
      </c>
      <c r="B8" s="5">
        <v>74</v>
      </c>
      <c r="C8" s="5">
        <v>74</v>
      </c>
      <c r="D8" s="5">
        <v>74</v>
      </c>
      <c r="E8" s="5">
        <v>74</v>
      </c>
      <c r="F8" s="5">
        <v>74</v>
      </c>
      <c r="G8" s="5">
        <v>74</v>
      </c>
      <c r="H8" s="5"/>
      <c r="I8" s="5"/>
      <c r="J8" s="5"/>
      <c r="K8" s="5"/>
      <c r="L8" s="5"/>
      <c r="M8" s="5"/>
      <c r="N8" s="5"/>
      <c r="O8" s="5"/>
      <c r="P8" s="5">
        <v>74</v>
      </c>
      <c r="Q8" s="5">
        <v>74</v>
      </c>
      <c r="R8" s="5">
        <v>74</v>
      </c>
      <c r="S8" s="5">
        <v>74</v>
      </c>
      <c r="T8" s="5"/>
      <c r="U8" s="5"/>
      <c r="V8" s="5">
        <v>74</v>
      </c>
      <c r="W8" s="5">
        <v>10</v>
      </c>
      <c r="X8" s="5"/>
      <c r="Y8" s="5"/>
      <c r="Z8" s="5">
        <v>74</v>
      </c>
      <c r="AA8" s="5">
        <v>10</v>
      </c>
      <c r="AB8" s="5"/>
      <c r="AC8" s="5"/>
      <c r="AD8" s="5">
        <v>74</v>
      </c>
      <c r="AE8" s="5">
        <v>10</v>
      </c>
      <c r="AF8" s="5"/>
      <c r="AG8" s="5"/>
      <c r="AH8" s="5">
        <v>74</v>
      </c>
      <c r="AI8" s="5">
        <v>74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24" customHeight="1">
      <c r="A9" s="2" t="s">
        <v>37</v>
      </c>
      <c r="B9" s="5">
        <v>68</v>
      </c>
      <c r="C9" s="5">
        <v>70</v>
      </c>
      <c r="D9" s="5">
        <v>68</v>
      </c>
      <c r="E9" s="5">
        <v>70</v>
      </c>
      <c r="F9" s="5">
        <v>68</v>
      </c>
      <c r="G9" s="5">
        <v>70</v>
      </c>
      <c r="H9" s="5"/>
      <c r="I9" s="5"/>
      <c r="J9" s="5"/>
      <c r="K9" s="5"/>
      <c r="L9" s="5"/>
      <c r="M9" s="5"/>
      <c r="N9" s="5"/>
      <c r="O9" s="5"/>
      <c r="P9" s="5">
        <v>68</v>
      </c>
      <c r="Q9" s="5">
        <v>70</v>
      </c>
      <c r="R9" s="5">
        <v>68</v>
      </c>
      <c r="S9" s="5">
        <v>68</v>
      </c>
      <c r="T9" s="5"/>
      <c r="U9" s="5"/>
      <c r="V9" s="5">
        <v>68</v>
      </c>
      <c r="W9" s="5">
        <v>10</v>
      </c>
      <c r="X9" s="5"/>
      <c r="Y9" s="5"/>
      <c r="Z9" s="5">
        <v>68</v>
      </c>
      <c r="AA9" s="5">
        <v>10</v>
      </c>
      <c r="AB9" s="5"/>
      <c r="AC9" s="5"/>
      <c r="AD9" s="5">
        <v>68</v>
      </c>
      <c r="AE9" s="5">
        <v>10</v>
      </c>
      <c r="AF9" s="5"/>
      <c r="AG9" s="5"/>
      <c r="AH9" s="5">
        <v>68</v>
      </c>
      <c r="AI9" s="5">
        <v>70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ht="24" customHeight="1">
      <c r="A10" s="2" t="s">
        <v>38</v>
      </c>
      <c r="B10" s="4">
        <f t="shared" ref="B10:AG10" si="0">IF( COUNT( B6:B9 ) &gt; 0, SUM( B6:B9 ), "" )</f>
        <v>307</v>
      </c>
      <c r="C10" s="4">
        <f t="shared" si="0"/>
        <v>332</v>
      </c>
      <c r="D10" s="4">
        <f t="shared" si="0"/>
        <v>326</v>
      </c>
      <c r="E10" s="4">
        <f t="shared" si="0"/>
        <v>332</v>
      </c>
      <c r="F10" s="4">
        <f t="shared" si="0"/>
        <v>326</v>
      </c>
      <c r="G10" s="4">
        <f t="shared" si="0"/>
        <v>332</v>
      </c>
      <c r="H10" s="4" t="str">
        <f t="shared" si="0"/>
        <v/>
      </c>
      <c r="I10" s="4" t="str">
        <f t="shared" si="0"/>
        <v/>
      </c>
      <c r="J10" s="4" t="str">
        <f t="shared" si="0"/>
        <v/>
      </c>
      <c r="K10" s="4" t="str">
        <f t="shared" si="0"/>
        <v/>
      </c>
      <c r="L10" s="4" t="str">
        <f t="shared" si="0"/>
        <v/>
      </c>
      <c r="M10" s="4" t="str">
        <f t="shared" si="0"/>
        <v/>
      </c>
      <c r="N10" s="4" t="str">
        <f t="shared" si="0"/>
        <v/>
      </c>
      <c r="O10" s="4" t="str">
        <f t="shared" si="0"/>
        <v/>
      </c>
      <c r="P10" s="4">
        <f t="shared" si="0"/>
        <v>326</v>
      </c>
      <c r="Q10" s="4">
        <f t="shared" si="0"/>
        <v>332</v>
      </c>
      <c r="R10" s="4">
        <f t="shared" si="0"/>
        <v>326</v>
      </c>
      <c r="S10" s="4">
        <f t="shared" si="0"/>
        <v>326</v>
      </c>
      <c r="T10" s="4" t="str">
        <f t="shared" si="0"/>
        <v/>
      </c>
      <c r="U10" s="4" t="str">
        <f t="shared" si="0"/>
        <v/>
      </c>
      <c r="V10" s="4">
        <f t="shared" si="0"/>
        <v>326</v>
      </c>
      <c r="W10" s="4">
        <f t="shared" si="0"/>
        <v>40</v>
      </c>
      <c r="X10" s="4" t="str">
        <f t="shared" si="0"/>
        <v/>
      </c>
      <c r="Y10" s="4" t="str">
        <f t="shared" si="0"/>
        <v/>
      </c>
      <c r="Z10" s="4">
        <f t="shared" si="0"/>
        <v>326</v>
      </c>
      <c r="AA10" s="4">
        <f t="shared" si="0"/>
        <v>40</v>
      </c>
      <c r="AB10" s="4" t="str">
        <f t="shared" si="0"/>
        <v/>
      </c>
      <c r="AC10" s="4" t="str">
        <f t="shared" si="0"/>
        <v/>
      </c>
      <c r="AD10" s="4">
        <f t="shared" si="0"/>
        <v>326</v>
      </c>
      <c r="AE10" s="4">
        <f t="shared" si="0"/>
        <v>40</v>
      </c>
      <c r="AF10" s="4" t="str">
        <f t="shared" si="0"/>
        <v/>
      </c>
      <c r="AG10" s="4" t="str">
        <f t="shared" si="0"/>
        <v/>
      </c>
      <c r="AH10" s="4">
        <f t="shared" ref="AH10:BG10" si="1">IF( COUNT( AH6:AH9 ) &gt; 0, SUM( AH6:AH9 ), "" )</f>
        <v>236</v>
      </c>
      <c r="AI10" s="4">
        <f t="shared" si="1"/>
        <v>238</v>
      </c>
      <c r="AJ10" s="4" t="str">
        <f t="shared" si="1"/>
        <v/>
      </c>
      <c r="AK10" s="4" t="str">
        <f t="shared" si="1"/>
        <v/>
      </c>
      <c r="AL10" s="4" t="str">
        <f t="shared" si="1"/>
        <v/>
      </c>
      <c r="AM10" s="4" t="str">
        <f t="shared" si="1"/>
        <v/>
      </c>
      <c r="AN10" s="4" t="str">
        <f t="shared" si="1"/>
        <v/>
      </c>
      <c r="AO10" s="4" t="str">
        <f t="shared" si="1"/>
        <v/>
      </c>
      <c r="AP10" s="4" t="str">
        <f t="shared" si="1"/>
        <v/>
      </c>
      <c r="AQ10" s="4" t="str">
        <f t="shared" si="1"/>
        <v/>
      </c>
      <c r="AR10" s="4" t="str">
        <f t="shared" si="1"/>
        <v/>
      </c>
      <c r="AS10" s="4" t="str">
        <f t="shared" si="1"/>
        <v/>
      </c>
      <c r="AT10" s="4" t="str">
        <f t="shared" si="1"/>
        <v/>
      </c>
      <c r="AU10" s="4" t="str">
        <f t="shared" si="1"/>
        <v/>
      </c>
      <c r="AV10" s="4" t="str">
        <f t="shared" si="1"/>
        <v/>
      </c>
      <c r="AW10" s="4" t="str">
        <f t="shared" si="1"/>
        <v/>
      </c>
      <c r="AX10" s="4" t="str">
        <f t="shared" si="1"/>
        <v/>
      </c>
      <c r="AY10" s="4" t="str">
        <f t="shared" si="1"/>
        <v/>
      </c>
      <c r="AZ10" s="4" t="str">
        <f t="shared" si="1"/>
        <v/>
      </c>
      <c r="BA10" s="4" t="str">
        <f t="shared" si="1"/>
        <v/>
      </c>
      <c r="BB10" s="4" t="str">
        <f t="shared" si="1"/>
        <v/>
      </c>
      <c r="BC10" s="4" t="str">
        <f t="shared" si="1"/>
        <v/>
      </c>
      <c r="BD10" s="4" t="str">
        <f t="shared" si="1"/>
        <v/>
      </c>
      <c r="BE10" s="4" t="str">
        <f t="shared" si="1"/>
        <v/>
      </c>
      <c r="BF10" s="4" t="str">
        <f t="shared" si="1"/>
        <v/>
      </c>
      <c r="BG10" s="4" t="str">
        <f t="shared" si="1"/>
        <v/>
      </c>
    </row>
    <row r="11" spans="1:59" ht="24" customHeight="1">
      <c r="A11" s="2" t="s">
        <v>39</v>
      </c>
      <c r="B11" s="5">
        <v>52</v>
      </c>
      <c r="C11" s="5">
        <v>63</v>
      </c>
      <c r="D11" s="5">
        <v>52</v>
      </c>
      <c r="E11" s="5">
        <v>63</v>
      </c>
      <c r="F11" s="5">
        <v>52</v>
      </c>
      <c r="G11" s="5">
        <v>63</v>
      </c>
      <c r="H11" s="5">
        <v>52</v>
      </c>
      <c r="I11" s="5">
        <v>63</v>
      </c>
      <c r="J11" s="5">
        <v>52</v>
      </c>
      <c r="K11" s="5">
        <v>63</v>
      </c>
      <c r="L11" s="5">
        <v>52</v>
      </c>
      <c r="M11" s="5">
        <v>63</v>
      </c>
      <c r="N11" s="5"/>
      <c r="O11" s="5"/>
      <c r="P11" s="5"/>
      <c r="Q11" s="5"/>
      <c r="R11" s="5">
        <v>52</v>
      </c>
      <c r="S11" s="5">
        <v>10</v>
      </c>
      <c r="T11" s="5"/>
      <c r="U11" s="5"/>
      <c r="V11" s="5">
        <v>52</v>
      </c>
      <c r="W11" s="5">
        <v>30</v>
      </c>
      <c r="X11" s="5"/>
      <c r="Y11" s="5"/>
      <c r="Z11" s="5">
        <v>52</v>
      </c>
      <c r="AA11" s="5">
        <v>0</v>
      </c>
      <c r="AB11" s="5"/>
      <c r="AC11" s="5"/>
      <c r="AD11" s="5">
        <v>52</v>
      </c>
      <c r="AE11" s="5">
        <v>5</v>
      </c>
      <c r="AF11" s="5"/>
      <c r="AG11" s="5"/>
      <c r="AH11" s="5">
        <v>52</v>
      </c>
      <c r="AI11" s="5">
        <v>70</v>
      </c>
      <c r="AJ11" s="5">
        <v>52</v>
      </c>
      <c r="AK11" s="5">
        <v>63</v>
      </c>
      <c r="AL11" s="5"/>
      <c r="AM11" s="5"/>
      <c r="AN11" s="5">
        <v>52</v>
      </c>
      <c r="AO11" s="5">
        <v>63</v>
      </c>
      <c r="AP11" s="5">
        <v>52</v>
      </c>
      <c r="AQ11" s="5">
        <v>63</v>
      </c>
      <c r="AR11" s="5">
        <v>52</v>
      </c>
      <c r="AS11" s="5">
        <v>63</v>
      </c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24" customHeight="1">
      <c r="A12" s="2" t="s">
        <v>40</v>
      </c>
      <c r="B12" s="5">
        <v>64</v>
      </c>
      <c r="C12" s="5">
        <v>64</v>
      </c>
      <c r="D12" s="5">
        <v>64</v>
      </c>
      <c r="E12" s="5">
        <v>64</v>
      </c>
      <c r="F12" s="5">
        <v>64</v>
      </c>
      <c r="G12" s="5">
        <v>64</v>
      </c>
      <c r="H12" s="5">
        <v>128</v>
      </c>
      <c r="I12" s="5">
        <v>128</v>
      </c>
      <c r="J12" s="5">
        <v>64</v>
      </c>
      <c r="K12" s="5">
        <v>64</v>
      </c>
      <c r="L12" s="5">
        <v>64</v>
      </c>
      <c r="M12" s="5">
        <v>64</v>
      </c>
      <c r="N12" s="5"/>
      <c r="O12" s="5"/>
      <c r="P12" s="5"/>
      <c r="Q12" s="5"/>
      <c r="R12" s="5">
        <v>64</v>
      </c>
      <c r="S12" s="5">
        <v>10</v>
      </c>
      <c r="T12" s="5"/>
      <c r="U12" s="5"/>
      <c r="V12" s="5">
        <v>64</v>
      </c>
      <c r="W12" s="5">
        <v>30</v>
      </c>
      <c r="X12" s="5"/>
      <c r="Y12" s="5"/>
      <c r="Z12" s="5">
        <v>64</v>
      </c>
      <c r="AA12" s="5">
        <v>10</v>
      </c>
      <c r="AB12" s="5"/>
      <c r="AC12" s="5"/>
      <c r="AD12" s="5">
        <v>64</v>
      </c>
      <c r="AE12" s="5">
        <v>5</v>
      </c>
      <c r="AF12" s="5"/>
      <c r="AG12" s="5"/>
      <c r="AH12" s="5">
        <v>64</v>
      </c>
      <c r="AI12" s="5">
        <v>70</v>
      </c>
      <c r="AJ12" s="5">
        <v>64</v>
      </c>
      <c r="AK12" s="5">
        <v>64</v>
      </c>
      <c r="AL12" s="5"/>
      <c r="AM12" s="5"/>
      <c r="AN12" s="5">
        <v>64</v>
      </c>
      <c r="AO12" s="5">
        <v>64</v>
      </c>
      <c r="AP12" s="5">
        <v>64</v>
      </c>
      <c r="AQ12" s="5">
        <v>64</v>
      </c>
      <c r="AR12" s="5">
        <v>64</v>
      </c>
      <c r="AS12" s="5">
        <v>64</v>
      </c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ht="24" customHeight="1">
      <c r="A13" s="2" t="s">
        <v>41</v>
      </c>
      <c r="B13" s="5">
        <v>57</v>
      </c>
      <c r="C13" s="5">
        <v>57</v>
      </c>
      <c r="D13" s="5"/>
      <c r="E13" s="5"/>
      <c r="F13" s="5">
        <v>57</v>
      </c>
      <c r="G13" s="5">
        <v>57</v>
      </c>
      <c r="H13" s="5">
        <v>114</v>
      </c>
      <c r="I13" s="5">
        <v>114</v>
      </c>
      <c r="J13" s="5">
        <v>57</v>
      </c>
      <c r="K13" s="5">
        <v>60</v>
      </c>
      <c r="L13" s="5">
        <v>57</v>
      </c>
      <c r="M13" s="5">
        <v>60</v>
      </c>
      <c r="N13" s="5">
        <v>57</v>
      </c>
      <c r="O13" s="5">
        <v>60</v>
      </c>
      <c r="P13" s="5"/>
      <c r="Q13" s="5"/>
      <c r="R13" s="5">
        <v>57</v>
      </c>
      <c r="S13" s="5">
        <v>10</v>
      </c>
      <c r="T13" s="5"/>
      <c r="U13" s="5"/>
      <c r="V13" s="5">
        <v>57</v>
      </c>
      <c r="W13" s="5">
        <v>10</v>
      </c>
      <c r="X13" s="5"/>
      <c r="Y13" s="5"/>
      <c r="Z13" s="5">
        <v>57</v>
      </c>
      <c r="AA13" s="5">
        <v>0</v>
      </c>
      <c r="AB13" s="5"/>
      <c r="AC13" s="5"/>
      <c r="AD13" s="5">
        <v>57</v>
      </c>
      <c r="AE13" s="5">
        <v>0</v>
      </c>
      <c r="AF13" s="5"/>
      <c r="AG13" s="5"/>
      <c r="AH13" s="5">
        <v>57</v>
      </c>
      <c r="AI13" s="5">
        <v>60</v>
      </c>
      <c r="AJ13" s="5">
        <v>57</v>
      </c>
      <c r="AK13" s="5">
        <v>60</v>
      </c>
      <c r="AL13" s="5"/>
      <c r="AM13" s="5"/>
      <c r="AN13" s="5">
        <v>57</v>
      </c>
      <c r="AO13" s="5">
        <v>60</v>
      </c>
      <c r="AP13" s="5"/>
      <c r="AQ13" s="5"/>
      <c r="AR13" s="5">
        <v>57</v>
      </c>
      <c r="AS13" s="5">
        <v>60</v>
      </c>
      <c r="AT13" s="5">
        <v>57</v>
      </c>
      <c r="AU13" s="5">
        <v>60</v>
      </c>
      <c r="AV13" s="5">
        <v>57</v>
      </c>
      <c r="AW13" s="5">
        <v>70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ht="24" customHeight="1">
      <c r="A14" s="2" t="s">
        <v>42</v>
      </c>
      <c r="B14" s="5">
        <v>53</v>
      </c>
      <c r="C14" s="5">
        <v>53</v>
      </c>
      <c r="D14" s="5"/>
      <c r="E14" s="5"/>
      <c r="F14" s="5">
        <v>53</v>
      </c>
      <c r="G14" s="5">
        <v>53</v>
      </c>
      <c r="H14" s="5">
        <v>106</v>
      </c>
      <c r="I14" s="5">
        <v>106</v>
      </c>
      <c r="J14" s="5">
        <v>53</v>
      </c>
      <c r="K14" s="5">
        <v>60</v>
      </c>
      <c r="L14" s="5">
        <v>53</v>
      </c>
      <c r="M14" s="5">
        <v>60</v>
      </c>
      <c r="N14" s="5">
        <v>53</v>
      </c>
      <c r="O14" s="5">
        <v>60</v>
      </c>
      <c r="P14" s="5"/>
      <c r="Q14" s="5"/>
      <c r="R14" s="5">
        <v>53</v>
      </c>
      <c r="S14" s="5">
        <v>0</v>
      </c>
      <c r="T14" s="5"/>
      <c r="U14" s="5"/>
      <c r="V14" s="5">
        <v>53</v>
      </c>
      <c r="W14" s="5">
        <v>10</v>
      </c>
      <c r="X14" s="5"/>
      <c r="Y14" s="5"/>
      <c r="Z14" s="5">
        <v>53</v>
      </c>
      <c r="AA14" s="5">
        <v>0</v>
      </c>
      <c r="AB14" s="5"/>
      <c r="AC14" s="5"/>
      <c r="AD14" s="5">
        <v>53</v>
      </c>
      <c r="AE14" s="5">
        <v>30</v>
      </c>
      <c r="AF14" s="5"/>
      <c r="AG14" s="5"/>
      <c r="AH14" s="5">
        <v>53</v>
      </c>
      <c r="AI14" s="5">
        <v>65</v>
      </c>
      <c r="AJ14" s="5">
        <v>53</v>
      </c>
      <c r="AK14" s="5">
        <v>65</v>
      </c>
      <c r="AL14" s="5"/>
      <c r="AM14" s="5"/>
      <c r="AN14" s="5">
        <v>53</v>
      </c>
      <c r="AO14" s="5">
        <v>60</v>
      </c>
      <c r="AP14" s="5"/>
      <c r="AQ14" s="5"/>
      <c r="AR14" s="5">
        <v>53</v>
      </c>
      <c r="AS14" s="5">
        <v>60</v>
      </c>
      <c r="AT14" s="5">
        <v>53</v>
      </c>
      <c r="AU14" s="5">
        <v>60</v>
      </c>
      <c r="AV14" s="5">
        <v>53</v>
      </c>
      <c r="AW14" s="5">
        <v>70</v>
      </c>
      <c r="AX14" s="5"/>
      <c r="AY14" s="5"/>
      <c r="AZ14" s="5">
        <v>53</v>
      </c>
      <c r="BA14" s="5">
        <v>60</v>
      </c>
      <c r="BB14" s="5">
        <v>53</v>
      </c>
      <c r="BC14" s="5">
        <v>60</v>
      </c>
      <c r="BD14" s="5"/>
      <c r="BE14" s="5"/>
      <c r="BF14" s="5">
        <v>53</v>
      </c>
      <c r="BG14" s="5">
        <v>70</v>
      </c>
    </row>
    <row r="15" spans="1:59" ht="24" customHeight="1">
      <c r="A15" s="2" t="s">
        <v>43</v>
      </c>
      <c r="B15" s="5">
        <v>52</v>
      </c>
      <c r="C15" s="5">
        <v>60</v>
      </c>
      <c r="D15" s="5"/>
      <c r="E15" s="5"/>
      <c r="F15" s="5">
        <v>52</v>
      </c>
      <c r="G15" s="5">
        <v>60</v>
      </c>
      <c r="H15" s="5">
        <v>105</v>
      </c>
      <c r="I15" s="5">
        <v>105</v>
      </c>
      <c r="J15" s="5">
        <v>52</v>
      </c>
      <c r="K15" s="5">
        <v>60</v>
      </c>
      <c r="L15" s="5">
        <v>52</v>
      </c>
      <c r="M15" s="5">
        <v>60</v>
      </c>
      <c r="N15" s="5">
        <v>52</v>
      </c>
      <c r="O15" s="5">
        <v>60</v>
      </c>
      <c r="P15" s="5"/>
      <c r="Q15" s="5"/>
      <c r="R15" s="5">
        <v>52</v>
      </c>
      <c r="S15" s="5">
        <v>0</v>
      </c>
      <c r="T15" s="5"/>
      <c r="U15" s="5"/>
      <c r="V15" s="5">
        <v>52</v>
      </c>
      <c r="W15" s="5">
        <v>0</v>
      </c>
      <c r="X15" s="5"/>
      <c r="Y15" s="5"/>
      <c r="Z15" s="5">
        <v>52</v>
      </c>
      <c r="AA15" s="5">
        <v>0</v>
      </c>
      <c r="AB15" s="5"/>
      <c r="AC15" s="5"/>
      <c r="AD15" s="5">
        <v>52</v>
      </c>
      <c r="AE15" s="5">
        <v>30</v>
      </c>
      <c r="AF15" s="5"/>
      <c r="AG15" s="5"/>
      <c r="AH15" s="5">
        <v>52</v>
      </c>
      <c r="AI15" s="5">
        <v>60</v>
      </c>
      <c r="AJ15" s="5">
        <v>52</v>
      </c>
      <c r="AK15" s="5">
        <v>60</v>
      </c>
      <c r="AL15" s="5"/>
      <c r="AM15" s="5"/>
      <c r="AN15" s="5">
        <v>52</v>
      </c>
      <c r="AO15" s="5">
        <v>60</v>
      </c>
      <c r="AP15" s="5"/>
      <c r="AQ15" s="5"/>
      <c r="AR15" s="5">
        <v>52</v>
      </c>
      <c r="AS15" s="5">
        <v>70</v>
      </c>
      <c r="AT15" s="5">
        <v>52</v>
      </c>
      <c r="AU15" s="5">
        <v>60</v>
      </c>
      <c r="AV15" s="5">
        <v>52</v>
      </c>
      <c r="AW15" s="5">
        <v>60</v>
      </c>
      <c r="AX15" s="5"/>
      <c r="AY15" s="5"/>
      <c r="AZ15" s="5">
        <v>52</v>
      </c>
      <c r="BA15" s="5">
        <v>60</v>
      </c>
      <c r="BB15" s="5">
        <v>52</v>
      </c>
      <c r="BC15" s="5">
        <v>60</v>
      </c>
      <c r="BD15" s="5"/>
      <c r="BE15" s="5"/>
      <c r="BF15" s="5">
        <v>52</v>
      </c>
      <c r="BG15" s="5">
        <v>70</v>
      </c>
    </row>
    <row r="16" spans="1:59" ht="24" customHeight="1">
      <c r="A16" s="2" t="s">
        <v>44</v>
      </c>
      <c r="B16" s="4">
        <f t="shared" ref="B16:AG16" si="2">IF( COUNT( B11:B15 ) &gt; 0, SUM( B11:B15 ), "" )</f>
        <v>278</v>
      </c>
      <c r="C16" s="4">
        <f t="shared" si="2"/>
        <v>297</v>
      </c>
      <c r="D16" s="4">
        <f t="shared" si="2"/>
        <v>116</v>
      </c>
      <c r="E16" s="4">
        <f t="shared" si="2"/>
        <v>127</v>
      </c>
      <c r="F16" s="4">
        <f t="shared" si="2"/>
        <v>278</v>
      </c>
      <c r="G16" s="4">
        <f t="shared" si="2"/>
        <v>297</v>
      </c>
      <c r="H16" s="4">
        <f t="shared" si="2"/>
        <v>505</v>
      </c>
      <c r="I16" s="4">
        <f t="shared" si="2"/>
        <v>516</v>
      </c>
      <c r="J16" s="4">
        <f t="shared" si="2"/>
        <v>278</v>
      </c>
      <c r="K16" s="4">
        <f t="shared" si="2"/>
        <v>307</v>
      </c>
      <c r="L16" s="4">
        <f t="shared" si="2"/>
        <v>278</v>
      </c>
      <c r="M16" s="4">
        <f t="shared" si="2"/>
        <v>307</v>
      </c>
      <c r="N16" s="4">
        <f t="shared" si="2"/>
        <v>162</v>
      </c>
      <c r="O16" s="4">
        <f t="shared" si="2"/>
        <v>180</v>
      </c>
      <c r="P16" s="4" t="str">
        <f t="shared" si="2"/>
        <v/>
      </c>
      <c r="Q16" s="4" t="str">
        <f t="shared" si="2"/>
        <v/>
      </c>
      <c r="R16" s="4">
        <f t="shared" si="2"/>
        <v>278</v>
      </c>
      <c r="S16" s="4">
        <f t="shared" si="2"/>
        <v>30</v>
      </c>
      <c r="T16" s="4" t="str">
        <f t="shared" si="2"/>
        <v/>
      </c>
      <c r="U16" s="4" t="str">
        <f t="shared" si="2"/>
        <v/>
      </c>
      <c r="V16" s="4">
        <f t="shared" si="2"/>
        <v>278</v>
      </c>
      <c r="W16" s="4">
        <f t="shared" si="2"/>
        <v>80</v>
      </c>
      <c r="X16" s="4" t="str">
        <f t="shared" si="2"/>
        <v/>
      </c>
      <c r="Y16" s="4" t="str">
        <f t="shared" si="2"/>
        <v/>
      </c>
      <c r="Z16" s="4">
        <f t="shared" si="2"/>
        <v>278</v>
      </c>
      <c r="AA16" s="4">
        <f t="shared" si="2"/>
        <v>10</v>
      </c>
      <c r="AB16" s="4" t="str">
        <f t="shared" si="2"/>
        <v/>
      </c>
      <c r="AC16" s="4" t="str">
        <f t="shared" si="2"/>
        <v/>
      </c>
      <c r="AD16" s="4">
        <f t="shared" si="2"/>
        <v>278</v>
      </c>
      <c r="AE16" s="4">
        <f t="shared" si="2"/>
        <v>70</v>
      </c>
      <c r="AF16" s="4" t="str">
        <f t="shared" si="2"/>
        <v/>
      </c>
      <c r="AG16" s="4" t="str">
        <f t="shared" si="2"/>
        <v/>
      </c>
      <c r="AH16" s="4">
        <f t="shared" ref="AH16:BG16" si="3">IF( COUNT( AH11:AH15 ) &gt; 0, SUM( AH11:AH15 ), "" )</f>
        <v>278</v>
      </c>
      <c r="AI16" s="4">
        <f t="shared" si="3"/>
        <v>325</v>
      </c>
      <c r="AJ16" s="4">
        <f t="shared" si="3"/>
        <v>278</v>
      </c>
      <c r="AK16" s="4">
        <f t="shared" si="3"/>
        <v>312</v>
      </c>
      <c r="AL16" s="4" t="str">
        <f t="shared" si="3"/>
        <v/>
      </c>
      <c r="AM16" s="4" t="str">
        <f t="shared" si="3"/>
        <v/>
      </c>
      <c r="AN16" s="4">
        <f t="shared" si="3"/>
        <v>278</v>
      </c>
      <c r="AO16" s="4">
        <f t="shared" si="3"/>
        <v>307</v>
      </c>
      <c r="AP16" s="4">
        <f t="shared" si="3"/>
        <v>116</v>
      </c>
      <c r="AQ16" s="4">
        <f t="shared" si="3"/>
        <v>127</v>
      </c>
      <c r="AR16" s="4">
        <f t="shared" si="3"/>
        <v>278</v>
      </c>
      <c r="AS16" s="4">
        <f t="shared" si="3"/>
        <v>317</v>
      </c>
      <c r="AT16" s="4">
        <f t="shared" si="3"/>
        <v>162</v>
      </c>
      <c r="AU16" s="4">
        <f t="shared" si="3"/>
        <v>180</v>
      </c>
      <c r="AV16" s="4">
        <f t="shared" si="3"/>
        <v>162</v>
      </c>
      <c r="AW16" s="4">
        <f t="shared" si="3"/>
        <v>200</v>
      </c>
      <c r="AX16" s="4" t="str">
        <f t="shared" si="3"/>
        <v/>
      </c>
      <c r="AY16" s="4" t="str">
        <f t="shared" si="3"/>
        <v/>
      </c>
      <c r="AZ16" s="4">
        <f t="shared" si="3"/>
        <v>105</v>
      </c>
      <c r="BA16" s="4">
        <f t="shared" si="3"/>
        <v>120</v>
      </c>
      <c r="BB16" s="4">
        <f t="shared" si="3"/>
        <v>105</v>
      </c>
      <c r="BC16" s="4">
        <f t="shared" si="3"/>
        <v>120</v>
      </c>
      <c r="BD16" s="4" t="str">
        <f t="shared" si="3"/>
        <v/>
      </c>
      <c r="BE16" s="4" t="str">
        <f t="shared" si="3"/>
        <v/>
      </c>
      <c r="BF16" s="4">
        <f t="shared" si="3"/>
        <v>105</v>
      </c>
      <c r="BG16" s="4">
        <f t="shared" si="3"/>
        <v>140</v>
      </c>
    </row>
    <row r="17" spans="1:59" ht="24" customHeight="1">
      <c r="A17" s="2" t="s">
        <v>45</v>
      </c>
      <c r="B17" s="5">
        <v>30</v>
      </c>
      <c r="C17" s="5">
        <v>30</v>
      </c>
      <c r="D17" s="5"/>
      <c r="E17" s="5"/>
      <c r="F17" s="5">
        <v>30</v>
      </c>
      <c r="G17" s="5">
        <v>30</v>
      </c>
      <c r="H17" s="5">
        <v>30</v>
      </c>
      <c r="I17" s="5">
        <v>30</v>
      </c>
      <c r="J17" s="5">
        <v>30</v>
      </c>
      <c r="K17" s="5">
        <v>30</v>
      </c>
      <c r="L17" s="5">
        <v>30</v>
      </c>
      <c r="M17" s="5">
        <v>30</v>
      </c>
      <c r="N17" s="5">
        <v>30</v>
      </c>
      <c r="O17" s="5">
        <v>30</v>
      </c>
      <c r="P17" s="5"/>
      <c r="Q17" s="5"/>
      <c r="R17" s="5"/>
      <c r="S17" s="5"/>
      <c r="T17" s="5"/>
      <c r="U17" s="5"/>
      <c r="V17" s="5">
        <v>30</v>
      </c>
      <c r="W17" s="5">
        <v>0</v>
      </c>
      <c r="X17" s="5"/>
      <c r="Y17" s="5"/>
      <c r="Z17" s="5"/>
      <c r="AA17" s="5"/>
      <c r="AB17" s="5"/>
      <c r="AC17" s="5"/>
      <c r="AD17" s="5">
        <v>30</v>
      </c>
      <c r="AE17" s="5">
        <v>0</v>
      </c>
      <c r="AF17" s="5"/>
      <c r="AG17" s="5"/>
      <c r="AH17" s="5">
        <v>30</v>
      </c>
      <c r="AI17" s="5">
        <v>30</v>
      </c>
      <c r="AJ17" s="5">
        <v>30</v>
      </c>
      <c r="AK17" s="5">
        <v>30</v>
      </c>
      <c r="AL17" s="5"/>
      <c r="AM17" s="5"/>
      <c r="AN17" s="5">
        <v>30</v>
      </c>
      <c r="AO17" s="5">
        <v>30</v>
      </c>
      <c r="AP17" s="5"/>
      <c r="AQ17" s="5"/>
      <c r="AR17" s="5">
        <v>30</v>
      </c>
      <c r="AS17" s="5">
        <v>30</v>
      </c>
      <c r="AT17" s="5">
        <v>30</v>
      </c>
      <c r="AU17" s="5">
        <v>30</v>
      </c>
      <c r="AV17" s="5">
        <v>30</v>
      </c>
      <c r="AW17" s="5">
        <v>30</v>
      </c>
      <c r="AX17" s="5">
        <v>30</v>
      </c>
      <c r="AY17" s="5">
        <v>30</v>
      </c>
      <c r="AZ17" s="5">
        <v>30</v>
      </c>
      <c r="BA17" s="5">
        <v>30</v>
      </c>
      <c r="BB17" s="5"/>
      <c r="BC17" s="5"/>
      <c r="BD17" s="5"/>
      <c r="BE17" s="5"/>
      <c r="BF17" s="5"/>
      <c r="BG17" s="5"/>
    </row>
    <row r="18" spans="1:59" ht="24" customHeight="1">
      <c r="A18" s="2" t="s">
        <v>46</v>
      </c>
      <c r="B18" s="5">
        <v>54</v>
      </c>
      <c r="C18" s="5">
        <v>54</v>
      </c>
      <c r="D18" s="5"/>
      <c r="E18" s="5"/>
      <c r="F18" s="5">
        <v>54</v>
      </c>
      <c r="G18" s="5">
        <v>50</v>
      </c>
      <c r="H18" s="5">
        <v>54</v>
      </c>
      <c r="I18" s="5">
        <v>54</v>
      </c>
      <c r="J18" s="5">
        <v>54</v>
      </c>
      <c r="K18" s="5">
        <v>54</v>
      </c>
      <c r="L18" s="5">
        <v>54</v>
      </c>
      <c r="M18" s="5">
        <v>54</v>
      </c>
      <c r="N18" s="5">
        <v>54</v>
      </c>
      <c r="O18" s="5">
        <v>54</v>
      </c>
      <c r="P18" s="5"/>
      <c r="Q18" s="5"/>
      <c r="R18" s="5"/>
      <c r="S18" s="5"/>
      <c r="T18" s="5"/>
      <c r="U18" s="5"/>
      <c r="V18" s="5">
        <v>54</v>
      </c>
      <c r="W18" s="5">
        <v>0</v>
      </c>
      <c r="X18" s="5"/>
      <c r="Y18" s="5"/>
      <c r="Z18" s="5"/>
      <c r="AA18" s="5"/>
      <c r="AB18" s="5"/>
      <c r="AC18" s="5"/>
      <c r="AD18" s="5">
        <v>54</v>
      </c>
      <c r="AE18" s="5">
        <v>0</v>
      </c>
      <c r="AF18" s="5"/>
      <c r="AG18" s="5"/>
      <c r="AH18" s="5">
        <v>54</v>
      </c>
      <c r="AI18" s="5">
        <v>54</v>
      </c>
      <c r="AJ18" s="5">
        <v>54</v>
      </c>
      <c r="AK18" s="5">
        <v>54</v>
      </c>
      <c r="AL18" s="5"/>
      <c r="AM18" s="5"/>
      <c r="AN18" s="5">
        <v>54</v>
      </c>
      <c r="AO18" s="5">
        <v>54</v>
      </c>
      <c r="AP18" s="5"/>
      <c r="AQ18" s="5"/>
      <c r="AR18" s="5">
        <v>54</v>
      </c>
      <c r="AS18" s="5">
        <v>54</v>
      </c>
      <c r="AT18" s="5">
        <v>54</v>
      </c>
      <c r="AU18" s="5">
        <v>54</v>
      </c>
      <c r="AV18" s="5">
        <v>54</v>
      </c>
      <c r="AW18" s="5">
        <v>54</v>
      </c>
      <c r="AX18" s="5"/>
      <c r="AY18" s="5"/>
      <c r="AZ18" s="5">
        <v>54</v>
      </c>
      <c r="BA18" s="5">
        <v>54</v>
      </c>
      <c r="BB18" s="5"/>
      <c r="BC18" s="5"/>
      <c r="BD18" s="5"/>
      <c r="BE18" s="5"/>
      <c r="BF18" s="5"/>
      <c r="BG18" s="5"/>
    </row>
    <row r="19" spans="1:59" ht="24" customHeight="1">
      <c r="A19" s="2" t="s">
        <v>47</v>
      </c>
      <c r="B19" s="4">
        <f t="shared" ref="B19:AG19" si="4">IF( COUNT( B17:B18 ) &gt; 0, SUM( B17:B18 ), "" )</f>
        <v>84</v>
      </c>
      <c r="C19" s="4">
        <f t="shared" si="4"/>
        <v>84</v>
      </c>
      <c r="D19" s="4" t="str">
        <f t="shared" si="4"/>
        <v/>
      </c>
      <c r="E19" s="4" t="str">
        <f t="shared" si="4"/>
        <v/>
      </c>
      <c r="F19" s="4">
        <f t="shared" si="4"/>
        <v>84</v>
      </c>
      <c r="G19" s="4">
        <f t="shared" si="4"/>
        <v>80</v>
      </c>
      <c r="H19" s="4">
        <f t="shared" si="4"/>
        <v>84</v>
      </c>
      <c r="I19" s="4">
        <f t="shared" si="4"/>
        <v>84</v>
      </c>
      <c r="J19" s="4">
        <f t="shared" si="4"/>
        <v>84</v>
      </c>
      <c r="K19" s="4">
        <f t="shared" si="4"/>
        <v>84</v>
      </c>
      <c r="L19" s="4">
        <f t="shared" si="4"/>
        <v>84</v>
      </c>
      <c r="M19" s="4">
        <f t="shared" si="4"/>
        <v>84</v>
      </c>
      <c r="N19" s="4">
        <f t="shared" si="4"/>
        <v>84</v>
      </c>
      <c r="O19" s="4">
        <f t="shared" si="4"/>
        <v>84</v>
      </c>
      <c r="P19" s="4" t="str">
        <f t="shared" si="4"/>
        <v/>
      </c>
      <c r="Q19" s="4" t="str">
        <f t="shared" si="4"/>
        <v/>
      </c>
      <c r="R19" s="4" t="str">
        <f t="shared" si="4"/>
        <v/>
      </c>
      <c r="S19" s="4" t="str">
        <f t="shared" si="4"/>
        <v/>
      </c>
      <c r="T19" s="4" t="str">
        <f t="shared" si="4"/>
        <v/>
      </c>
      <c r="U19" s="4" t="str">
        <f t="shared" si="4"/>
        <v/>
      </c>
      <c r="V19" s="4">
        <f t="shared" si="4"/>
        <v>84</v>
      </c>
      <c r="W19" s="4">
        <f t="shared" si="4"/>
        <v>0</v>
      </c>
      <c r="X19" s="4" t="str">
        <f t="shared" si="4"/>
        <v/>
      </c>
      <c r="Y19" s="4" t="str">
        <f t="shared" si="4"/>
        <v/>
      </c>
      <c r="Z19" s="4" t="str">
        <f t="shared" si="4"/>
        <v/>
      </c>
      <c r="AA19" s="4" t="str">
        <f t="shared" si="4"/>
        <v/>
      </c>
      <c r="AB19" s="4" t="str">
        <f t="shared" si="4"/>
        <v/>
      </c>
      <c r="AC19" s="4" t="str">
        <f t="shared" si="4"/>
        <v/>
      </c>
      <c r="AD19" s="4">
        <f t="shared" si="4"/>
        <v>84</v>
      </c>
      <c r="AE19" s="4">
        <f t="shared" si="4"/>
        <v>0</v>
      </c>
      <c r="AF19" s="4" t="str">
        <f t="shared" si="4"/>
        <v/>
      </c>
      <c r="AG19" s="4" t="str">
        <f t="shared" si="4"/>
        <v/>
      </c>
      <c r="AH19" s="4">
        <f t="shared" ref="AH19:BG19" si="5">IF( COUNT( AH17:AH18 ) &gt; 0, SUM( AH17:AH18 ), "" )</f>
        <v>84</v>
      </c>
      <c r="AI19" s="4">
        <f t="shared" si="5"/>
        <v>84</v>
      </c>
      <c r="AJ19" s="4">
        <f t="shared" si="5"/>
        <v>84</v>
      </c>
      <c r="AK19" s="4">
        <f t="shared" si="5"/>
        <v>84</v>
      </c>
      <c r="AL19" s="4" t="str">
        <f t="shared" si="5"/>
        <v/>
      </c>
      <c r="AM19" s="4" t="str">
        <f t="shared" si="5"/>
        <v/>
      </c>
      <c r="AN19" s="4">
        <f t="shared" si="5"/>
        <v>84</v>
      </c>
      <c r="AO19" s="4">
        <f t="shared" si="5"/>
        <v>84</v>
      </c>
      <c r="AP19" s="4" t="str">
        <f t="shared" si="5"/>
        <v/>
      </c>
      <c r="AQ19" s="4" t="str">
        <f t="shared" si="5"/>
        <v/>
      </c>
      <c r="AR19" s="4">
        <f t="shared" si="5"/>
        <v>84</v>
      </c>
      <c r="AS19" s="4">
        <f t="shared" si="5"/>
        <v>84</v>
      </c>
      <c r="AT19" s="4">
        <f t="shared" si="5"/>
        <v>84</v>
      </c>
      <c r="AU19" s="4">
        <f t="shared" si="5"/>
        <v>84</v>
      </c>
      <c r="AV19" s="4">
        <f t="shared" si="5"/>
        <v>84</v>
      </c>
      <c r="AW19" s="4">
        <f t="shared" si="5"/>
        <v>84</v>
      </c>
      <c r="AX19" s="4">
        <f t="shared" si="5"/>
        <v>30</v>
      </c>
      <c r="AY19" s="4">
        <f t="shared" si="5"/>
        <v>30</v>
      </c>
      <c r="AZ19" s="4">
        <f t="shared" si="5"/>
        <v>84</v>
      </c>
      <c r="BA19" s="4">
        <f t="shared" si="5"/>
        <v>84</v>
      </c>
      <c r="BB19" s="4" t="str">
        <f t="shared" si="5"/>
        <v/>
      </c>
      <c r="BC19" s="4" t="str">
        <f t="shared" si="5"/>
        <v/>
      </c>
      <c r="BD19" s="4" t="str">
        <f t="shared" si="5"/>
        <v/>
      </c>
      <c r="BE19" s="4" t="str">
        <f t="shared" si="5"/>
        <v/>
      </c>
      <c r="BF19" s="4" t="str">
        <f t="shared" si="5"/>
        <v/>
      </c>
      <c r="BG19" s="4" t="str">
        <f t="shared" si="5"/>
        <v/>
      </c>
    </row>
    <row r="20" spans="1:59" ht="24" customHeight="1">
      <c r="A20" s="2" t="s">
        <v>48</v>
      </c>
      <c r="B20" s="4">
        <f t="shared" ref="B20:AG20" si="6">IF( COUNT( B10,B16,B19 ) &gt; 0, SUM( B10,B16,B19 ), "" )</f>
        <v>669</v>
      </c>
      <c r="C20" s="4">
        <f t="shared" si="6"/>
        <v>713</v>
      </c>
      <c r="D20" s="4">
        <f t="shared" si="6"/>
        <v>442</v>
      </c>
      <c r="E20" s="4">
        <f t="shared" si="6"/>
        <v>459</v>
      </c>
      <c r="F20" s="4">
        <f t="shared" si="6"/>
        <v>688</v>
      </c>
      <c r="G20" s="4">
        <f t="shared" si="6"/>
        <v>709</v>
      </c>
      <c r="H20" s="4">
        <f t="shared" si="6"/>
        <v>589</v>
      </c>
      <c r="I20" s="4">
        <f t="shared" si="6"/>
        <v>600</v>
      </c>
      <c r="J20" s="4">
        <f t="shared" si="6"/>
        <v>362</v>
      </c>
      <c r="K20" s="4">
        <f t="shared" si="6"/>
        <v>391</v>
      </c>
      <c r="L20" s="4">
        <f t="shared" si="6"/>
        <v>362</v>
      </c>
      <c r="M20" s="4">
        <f t="shared" si="6"/>
        <v>391</v>
      </c>
      <c r="N20" s="4">
        <f t="shared" si="6"/>
        <v>246</v>
      </c>
      <c r="O20" s="4">
        <f t="shared" si="6"/>
        <v>264</v>
      </c>
      <c r="P20" s="4">
        <f t="shared" si="6"/>
        <v>326</v>
      </c>
      <c r="Q20" s="4">
        <f t="shared" si="6"/>
        <v>332</v>
      </c>
      <c r="R20" s="4">
        <f t="shared" si="6"/>
        <v>604</v>
      </c>
      <c r="S20" s="4">
        <f t="shared" si="6"/>
        <v>356</v>
      </c>
      <c r="T20" s="4" t="str">
        <f t="shared" si="6"/>
        <v/>
      </c>
      <c r="U20" s="4" t="str">
        <f t="shared" si="6"/>
        <v/>
      </c>
      <c r="V20" s="4">
        <f t="shared" si="6"/>
        <v>688</v>
      </c>
      <c r="W20" s="4">
        <f t="shared" si="6"/>
        <v>120</v>
      </c>
      <c r="X20" s="4" t="str">
        <f t="shared" si="6"/>
        <v/>
      </c>
      <c r="Y20" s="4" t="str">
        <f t="shared" si="6"/>
        <v/>
      </c>
      <c r="Z20" s="4">
        <f t="shared" si="6"/>
        <v>604</v>
      </c>
      <c r="AA20" s="4">
        <f t="shared" si="6"/>
        <v>50</v>
      </c>
      <c r="AB20" s="4" t="str">
        <f t="shared" si="6"/>
        <v/>
      </c>
      <c r="AC20" s="4" t="str">
        <f t="shared" si="6"/>
        <v/>
      </c>
      <c r="AD20" s="4">
        <f t="shared" si="6"/>
        <v>688</v>
      </c>
      <c r="AE20" s="4">
        <f t="shared" si="6"/>
        <v>110</v>
      </c>
      <c r="AF20" s="4" t="str">
        <f t="shared" si="6"/>
        <v/>
      </c>
      <c r="AG20" s="4" t="str">
        <f t="shared" si="6"/>
        <v/>
      </c>
      <c r="AH20" s="4">
        <f t="shared" ref="AH20:BG20" si="7">IF( COUNT( AH10,AH16,AH19 ) &gt; 0, SUM( AH10,AH16,AH19 ), "" )</f>
        <v>598</v>
      </c>
      <c r="AI20" s="4">
        <f t="shared" si="7"/>
        <v>647</v>
      </c>
      <c r="AJ20" s="4">
        <f t="shared" si="7"/>
        <v>362</v>
      </c>
      <c r="AK20" s="4">
        <f t="shared" si="7"/>
        <v>396</v>
      </c>
      <c r="AL20" s="4" t="str">
        <f t="shared" si="7"/>
        <v/>
      </c>
      <c r="AM20" s="4" t="str">
        <f t="shared" si="7"/>
        <v/>
      </c>
      <c r="AN20" s="4">
        <f t="shared" si="7"/>
        <v>362</v>
      </c>
      <c r="AO20" s="4">
        <f t="shared" si="7"/>
        <v>391</v>
      </c>
      <c r="AP20" s="4">
        <f t="shared" si="7"/>
        <v>116</v>
      </c>
      <c r="AQ20" s="4">
        <f t="shared" si="7"/>
        <v>127</v>
      </c>
      <c r="AR20" s="4">
        <f t="shared" si="7"/>
        <v>362</v>
      </c>
      <c r="AS20" s="4">
        <f t="shared" si="7"/>
        <v>401</v>
      </c>
      <c r="AT20" s="4">
        <f t="shared" si="7"/>
        <v>246</v>
      </c>
      <c r="AU20" s="4">
        <f t="shared" si="7"/>
        <v>264</v>
      </c>
      <c r="AV20" s="4">
        <f t="shared" si="7"/>
        <v>246</v>
      </c>
      <c r="AW20" s="4">
        <f t="shared" si="7"/>
        <v>284</v>
      </c>
      <c r="AX20" s="4">
        <f t="shared" si="7"/>
        <v>30</v>
      </c>
      <c r="AY20" s="4">
        <f t="shared" si="7"/>
        <v>30</v>
      </c>
      <c r="AZ20" s="4">
        <f t="shared" si="7"/>
        <v>189</v>
      </c>
      <c r="BA20" s="4">
        <f t="shared" si="7"/>
        <v>204</v>
      </c>
      <c r="BB20" s="4">
        <f t="shared" si="7"/>
        <v>105</v>
      </c>
      <c r="BC20" s="4">
        <f t="shared" si="7"/>
        <v>120</v>
      </c>
      <c r="BD20" s="4" t="str">
        <f t="shared" si="7"/>
        <v/>
      </c>
      <c r="BE20" s="4" t="str">
        <f t="shared" si="7"/>
        <v/>
      </c>
      <c r="BF20" s="4">
        <f t="shared" si="7"/>
        <v>105</v>
      </c>
      <c r="BG20" s="4">
        <f t="shared" si="7"/>
        <v>140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BF4:BG4"/>
    <mergeCell ref="A4:A5"/>
    <mergeCell ref="AV4:AW4"/>
    <mergeCell ref="AX4:AY4"/>
    <mergeCell ref="AZ4:BA4"/>
    <mergeCell ref="BB4:BC4"/>
    <mergeCell ref="BD4:BE4"/>
    <mergeCell ref="AL4:AM4"/>
    <mergeCell ref="AN4:AO4"/>
    <mergeCell ref="AP4:AQ4"/>
    <mergeCell ref="AR4:AS4"/>
    <mergeCell ref="AT4:AU4"/>
    <mergeCell ref="AD4:AE4"/>
    <mergeCell ref="AF4:AG4"/>
    <mergeCell ref="AH4:AI4"/>
    <mergeCell ref="AJ4:AK4"/>
    <mergeCell ref="T4:U4"/>
    <mergeCell ref="V4:W4"/>
    <mergeCell ref="X4:Y4"/>
    <mergeCell ref="Z4:AA4"/>
    <mergeCell ref="AB4:AC4"/>
    <mergeCell ref="B1:S1"/>
    <mergeCell ref="B2:S2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5"/>
  <cols>
    <col min="1" max="1" width="23" customWidth="1"/>
    <col min="2" max="31" width="13" customWidth="1"/>
  </cols>
  <sheetData>
    <row r="1" spans="1:31" ht="30" customHeight="1">
      <c r="B1" s="6" t="s">
        <v>49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31" ht="30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4" spans="1:31" ht="75" customHeight="1">
      <c r="A4" s="2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  <c r="AA4" s="1" t="s">
        <v>27</v>
      </c>
      <c r="AB4" s="1" t="s">
        <v>28</v>
      </c>
      <c r="AC4" s="1" t="s">
        <v>29</v>
      </c>
      <c r="AD4" s="1" t="s">
        <v>30</v>
      </c>
      <c r="AE4" s="1" t="s">
        <v>31</v>
      </c>
    </row>
    <row r="5" spans="1:31" ht="24" customHeight="1">
      <c r="A5" s="2" t="s">
        <v>34</v>
      </c>
      <c r="B5" s="3">
        <f>IF( OR( NOT( ISNUMBER( 'обеспеченность в кол-вах'!B6 ) ), NOT( ISNUMBER( 'обеспеченность в кол-вах'!C6 ) ) ), "",  IF( 'обеспеченность в кол-вах'!B6 = 0, "", ROUND( 100 * 'обеспеченность в кол-вах'!C6 / 'обеспеченность в кол-вах'!B6, 2 ) ) )</f>
        <v>104.44</v>
      </c>
      <c r="C5" s="3">
        <f>IF( OR( NOT( ISNUMBER( 'обеспеченность в кол-вах'!D6 ) ), NOT( ISNUMBER( 'обеспеченность в кол-вах'!E6 ) ) ), "",  IF( 'обеспеченность в кол-вах'!D6 = 0, "", ROUND( 100 * 'обеспеченность в кол-вах'!E6 / 'обеспеченность в кол-вах'!D6, 2 ) ) )</f>
        <v>104.44</v>
      </c>
      <c r="D5" s="3">
        <f>IF( OR( NOT( ISNUMBER( 'обеспеченность в кол-вах'!F6 ) ), NOT( ISNUMBER( 'обеспеченность в кол-вах'!G6 ) ) ), "",  IF( 'обеспеченность в кол-вах'!F6 = 0, "", ROUND( 100 * 'обеспеченность в кол-вах'!G6 / 'обеспеченность в кол-вах'!F6, 2 ) ) )</f>
        <v>104.44</v>
      </c>
      <c r="E5" s="3" t="str">
        <f>IF( OR( NOT( ISNUMBER( 'обеспеченность в кол-вах'!H6 ) ), NOT( ISNUMBER( 'обеспеченность в кол-вах'!I6 ) ) ), "",  IF( 'обеспеченность в кол-вах'!H6 = 0, "", ROUND( 100 * 'обеспеченность в кол-вах'!I6 / 'обеспеченность в кол-вах'!H6, 2 ) ) )</f>
        <v/>
      </c>
      <c r="F5" s="3" t="str">
        <f>IF( OR( NOT( ISNUMBER( 'обеспеченность в кол-вах'!J6 ) ), NOT( ISNUMBER( 'обеспеченность в кол-вах'!K6 ) ) ), "",  IF( 'обеспеченность в кол-вах'!J6 = 0, "", ROUND( 100 * 'обеспеченность в кол-вах'!K6 / 'обеспеченность в кол-вах'!J6, 2 ) ) )</f>
        <v/>
      </c>
      <c r="G5" s="3" t="str">
        <f>IF( OR( NOT( ISNUMBER( 'обеспеченность в кол-вах'!L6 ) ), NOT( ISNUMBER( 'обеспеченность в кол-вах'!M6 ) ) ), "",  IF( 'обеспеченность в кол-вах'!L6 = 0, "", ROUND( 100 * 'обеспеченность в кол-вах'!M6 / 'обеспеченность в кол-вах'!L6, 2 ) ) )</f>
        <v/>
      </c>
      <c r="H5" s="3" t="str">
        <f>IF( OR( NOT( ISNUMBER( 'обеспеченность в кол-вах'!N6 ) ), NOT( ISNUMBER( 'обеспеченность в кол-вах'!O6 ) ) ), "",  IF( 'обеспеченность в кол-вах'!N6 = 0, "", ROUND( 100 * 'обеспеченность в кол-вах'!O6 / 'обеспеченность в кол-вах'!N6, 2 ) ) )</f>
        <v/>
      </c>
      <c r="I5" s="3">
        <f>IF( OR( NOT( ISNUMBER( 'обеспеченность в кол-вах'!P6 ) ), NOT( ISNUMBER( 'обеспеченность в кол-вах'!Q6 ) ) ), "",  IF( 'обеспеченность в кол-вах'!P6 = 0, "", ROUND( 100 * 'обеспеченность в кол-вах'!Q6 / 'обеспеченность в кол-вах'!P6, 2 ) ) )</f>
        <v>104.44</v>
      </c>
      <c r="J5" s="3">
        <f>IF( OR( NOT( ISNUMBER( 'обеспеченность в кол-вах'!R6 ) ), NOT( ISNUMBER( 'обеспеченность в кол-вах'!S6 ) ) ), "",  IF( 'обеспеченность в кол-вах'!R6 = 0, "", ROUND( 100 * 'обеспеченность в кол-вах'!S6 / 'обеспеченность в кол-вах'!R6, 2 ) ) )</f>
        <v>100</v>
      </c>
      <c r="K5" s="3" t="str">
        <f>IF( OR( NOT( ISNUMBER( 'обеспеченность в кол-вах'!T6 ) ), NOT( ISNUMBER( 'обеспеченность в кол-вах'!U6 ) ) ), "",  IF( 'обеспеченность в кол-вах'!T6 = 0, "", ROUND( 100 * 'обеспеченность в кол-вах'!U6 / 'обеспеченность в кол-вах'!T6, 2 ) ) )</f>
        <v/>
      </c>
      <c r="L5" s="3">
        <f>IF( OR( NOT( ISNUMBER( 'обеспеченность в кол-вах'!V6 ) ), NOT( ISNUMBER( 'обеспеченность в кол-вах'!W6 ) ) ), "",  IF( 'обеспеченность в кол-вах'!V6 = 0, "", ROUND( 100 * 'обеспеченность в кол-вах'!W6 / 'обеспеченность в кол-вах'!V6, 2 ) ) )</f>
        <v>11.11</v>
      </c>
      <c r="M5" s="3" t="str">
        <f>IF( OR( NOT( ISNUMBER( 'обеспеченность в кол-вах'!X6 ) ), NOT( ISNUMBER( 'обеспеченность в кол-вах'!Y6 ) ) ), "",  IF( 'обеспеченность в кол-вах'!X6 = 0, "", ROUND( 100 * 'обеспеченность в кол-вах'!Y6 / 'обеспеченность в кол-вах'!X6, 2 ) ) )</f>
        <v/>
      </c>
      <c r="N5" s="3">
        <f>IF( OR( NOT( ISNUMBER( 'обеспеченность в кол-вах'!Z6 ) ), NOT( ISNUMBER( 'обеспеченность в кол-вах'!AA6 ) ) ), "",  IF( 'обеспеченность в кол-вах'!Z6 = 0, "", ROUND( 100 * 'обеспеченность в кол-вах'!AA6 / 'обеспеченность в кол-вах'!Z6, 2 ) ) )</f>
        <v>11.11</v>
      </c>
      <c r="O5" s="3" t="str">
        <f>IF( OR( NOT( ISNUMBER( 'обеспеченность в кол-вах'!AB6 ) ), NOT( ISNUMBER( 'обеспеченность в кол-вах'!AC6 ) ) ), "",  IF( 'обеспеченность в кол-вах'!AB6 = 0, "", ROUND( 100 * 'обеспеченность в кол-вах'!AC6 / 'обеспеченность в кол-вах'!AB6, 2 ) ) )</f>
        <v/>
      </c>
      <c r="P5" s="3">
        <f>IF( OR( NOT( ISNUMBER( 'обеспеченность в кол-вах'!AD6 ) ), NOT( ISNUMBER( 'обеспеченность в кол-вах'!AE6 ) ) ), "",  IF( 'обеспеченность в кол-вах'!AD6 = 0, "", ROUND( 100 * 'обеспеченность в кол-вах'!AE6 / 'обеспеченность в кол-вах'!AD6, 2 ) ) )</f>
        <v>11.11</v>
      </c>
      <c r="Q5" s="3" t="str">
        <f>IF( OR( NOT( ISNUMBER( 'обеспеченность в кол-вах'!AF6 ) ), NOT( ISNUMBER( 'обеспеченность в кол-вах'!AG6 ) ) ), "",  IF( 'обеспеченность в кол-вах'!AF6 = 0, "", ROUND( 100 * 'обеспеченность в кол-вах'!AG6 / 'обеспеченность в кол-вах'!AF6, 2 ) ) )</f>
        <v/>
      </c>
      <c r="R5" s="3" t="str">
        <f>IF( OR( NOT( ISNUMBER( 'обеспеченность в кол-вах'!#REF! ) ), NOT( ISNUMBER( 'обеспеченность в кол-вах'!#REF! ) ) ), "",  IF( 'обеспеченность в кол-вах'!#REF! = 0, "", ROUND( 100 * 'обеспеченность в кол-вах'!#REF! / 'обеспеченность в кол-вах'!#REF!, 2 ) ) )</f>
        <v/>
      </c>
      <c r="S5" s="3" t="str">
        <f>IF( OR( NOT( ISNUMBER( 'обеспеченность в кол-вах'!AH6 ) ), NOT( ISNUMBER( 'обеспеченность в кол-вах'!AI6 ) ) ), "",  IF( 'обеспеченность в кол-вах'!AH6 = 0, "", ROUND( 100 * 'обеспеченность в кол-вах'!AI6 / 'обеспеченность в кол-вах'!AH6, 2 ) ) )</f>
        <v/>
      </c>
      <c r="T5" s="3" t="str">
        <f>IF( OR( NOT( ISNUMBER( 'обеспеченность в кол-вах'!AJ6 ) ), NOT( ISNUMBER( 'обеспеченность в кол-вах'!AK6 ) ) ), "",  IF( 'обеспеченность в кол-вах'!AJ6 = 0, "", ROUND( 100 * 'обеспеченность в кол-вах'!AK6 / 'обеспеченность в кол-вах'!AJ6, 2 ) ) )</f>
        <v/>
      </c>
      <c r="U5" s="3" t="str">
        <f>IF( OR( NOT( ISNUMBER( 'обеспеченность в кол-вах'!AL6 ) ), NOT( ISNUMBER( 'обеспеченность в кол-вах'!AM6 ) ) ), "",  IF( 'обеспеченность в кол-вах'!AL6 = 0, "", ROUND( 100 * 'обеспеченность в кол-вах'!AM6 / 'обеспеченность в кол-вах'!AL6, 2 ) ) )</f>
        <v/>
      </c>
      <c r="V5" s="3" t="str">
        <f>IF( OR( NOT( ISNUMBER( 'обеспеченность в кол-вах'!AN6 ) ), NOT( ISNUMBER( 'обеспеченность в кол-вах'!AO6 ) ) ), "",  IF( 'обеспеченность в кол-вах'!AN6 = 0, "", ROUND( 100 * 'обеспеченность в кол-вах'!AO6 / 'обеспеченность в кол-вах'!AN6, 2 ) ) )</f>
        <v/>
      </c>
      <c r="W5" s="3" t="str">
        <f>IF( OR( NOT( ISNUMBER( 'обеспеченность в кол-вах'!AP6 ) ), NOT( ISNUMBER( 'обеспеченность в кол-вах'!AQ6 ) ) ), "",  IF( 'обеспеченность в кол-вах'!AP6 = 0, "", ROUND( 100 * 'обеспеченность в кол-вах'!AQ6 / 'обеспеченность в кол-вах'!AP6, 2 ) ) )</f>
        <v/>
      </c>
      <c r="X5" s="3" t="str">
        <f>IF( OR( NOT( ISNUMBER( 'обеспеченность в кол-вах'!AR6 ) ), NOT( ISNUMBER( 'обеспеченность в кол-вах'!AS6 ) ) ), "",  IF( 'обеспеченность в кол-вах'!AR6 = 0, "", ROUND( 100 * 'обеспеченность в кол-вах'!AS6 / 'обеспеченность в кол-вах'!AR6, 2 ) ) )</f>
        <v/>
      </c>
      <c r="Y5" s="3" t="str">
        <f>IF( OR( NOT( ISNUMBER( 'обеспеченность в кол-вах'!AT6 ) ), NOT( ISNUMBER( 'обеспеченность в кол-вах'!AU6 ) ) ), "",  IF( 'обеспеченность в кол-вах'!AT6 = 0, "", ROUND( 100 * 'обеспеченность в кол-вах'!AU6 / 'обеспеченность в кол-вах'!AT6, 2 ) ) )</f>
        <v/>
      </c>
      <c r="Z5" s="3" t="str">
        <f>IF( OR( NOT( ISNUMBER( 'обеспеченность в кол-вах'!AV6 ) ), NOT( ISNUMBER( 'обеспеченность в кол-вах'!AW6 ) ) ), "",  IF( 'обеспеченность в кол-вах'!AV6 = 0, "", ROUND( 100 * 'обеспеченность в кол-вах'!AW6 / 'обеспеченность в кол-вах'!AV6, 2 ) ) )</f>
        <v/>
      </c>
      <c r="AA5" s="3" t="str">
        <f>IF( OR( NOT( ISNUMBER( 'обеспеченность в кол-вах'!AX6 ) ), NOT( ISNUMBER( 'обеспеченность в кол-вах'!AY6 ) ) ), "",  IF( 'обеспеченность в кол-вах'!AX6 = 0, "", ROUND( 100 * 'обеспеченность в кол-вах'!AY6 / 'обеспеченность в кол-вах'!AX6, 2 ) ) )</f>
        <v/>
      </c>
      <c r="AB5" s="3" t="str">
        <f>IF( OR( NOT( ISNUMBER( 'обеспеченность в кол-вах'!AZ6 ) ), NOT( ISNUMBER( 'обеспеченность в кол-вах'!BA6 ) ) ), "",  IF( 'обеспеченность в кол-вах'!AZ6 = 0, "", ROUND( 100 * 'обеспеченность в кол-вах'!BA6 / 'обеспеченность в кол-вах'!AZ6, 2 ) ) )</f>
        <v/>
      </c>
      <c r="AC5" s="3" t="str">
        <f>IF( OR( NOT( ISNUMBER( 'обеспеченность в кол-вах'!BB6 ) ), NOT( ISNUMBER( 'обеспеченность в кол-вах'!BC6 ) ) ), "",  IF( 'обеспеченность в кол-вах'!BB6 = 0, "", ROUND( 100 * 'обеспеченность в кол-вах'!BC6 / 'обеспеченность в кол-вах'!BB6, 2 ) ) )</f>
        <v/>
      </c>
      <c r="AD5" s="3" t="str">
        <f>IF( OR( NOT( ISNUMBER( 'обеспеченность в кол-вах'!BD6 ) ), NOT( ISNUMBER( 'обеспеченность в кол-вах'!BE6 ) ) ), "",  IF( 'обеспеченность в кол-вах'!BD6 = 0, "", ROUND( 100 * 'обеспеченность в кол-вах'!BE6 / 'обеспеченность в кол-вах'!BD6, 2 ) ) )</f>
        <v/>
      </c>
      <c r="AE5" s="3" t="str">
        <f>IF( OR( NOT( ISNUMBER( 'обеспеченность в кол-вах'!BF6 ) ), NOT( ISNUMBER( 'обеспеченность в кол-вах'!BG6 ) ) ), "",  IF( 'обеспеченность в кол-вах'!BF6 = 0, "", ROUND( 100 * 'обеспеченность в кол-вах'!BG6 / 'обеспеченность в кол-вах'!BF6, 2 ) ) )</f>
        <v/>
      </c>
    </row>
    <row r="6" spans="1:31" ht="24" customHeight="1">
      <c r="A6" s="2" t="s">
        <v>35</v>
      </c>
      <c r="B6" s="3">
        <f>IF( OR( NOT( ISNUMBER( 'обеспеченность в кол-вах'!B7 ) ), NOT( ISNUMBER( 'обеспеченность в кол-вах'!C7 ) ) ), "",  IF( 'обеспеченность в кол-вах'!B7 = 0, "", ROUND( 100 * 'обеспеченность в кол-вах'!C7 / 'обеспеченность в кол-вах'!B7, 2 ) ) )</f>
        <v>125.33</v>
      </c>
      <c r="C6" s="3">
        <f>IF( OR( NOT( ISNUMBER( 'обеспеченность в кол-вах'!D7 ) ), NOT( ISNUMBER( 'обеспеченность в кол-вах'!E7 ) ) ), "",  IF( 'обеспеченность в кол-вах'!D7 = 0, "", ROUND( 100 * 'обеспеченность в кол-вах'!E7 / 'обеспеченность в кол-вах'!D7, 2 ) ) )</f>
        <v>100</v>
      </c>
      <c r="D6" s="3">
        <f>IF( OR( NOT( ISNUMBER( 'обеспеченность в кол-вах'!F7 ) ), NOT( ISNUMBER( 'обеспеченность в кол-вах'!G7 ) ) ), "",  IF( 'обеспеченность в кол-вах'!F7 = 0, "", ROUND( 100 * 'обеспеченность в кол-вах'!G7 / 'обеспеченность в кол-вах'!F7, 2 ) ) )</f>
        <v>100</v>
      </c>
      <c r="E6" s="3" t="str">
        <f>IF( OR( NOT( ISNUMBER( 'обеспеченность в кол-вах'!H7 ) ), NOT( ISNUMBER( 'обеспеченность в кол-вах'!I7 ) ) ), "",  IF( 'обеспеченность в кол-вах'!H7 = 0, "", ROUND( 100 * 'обеспеченность в кол-вах'!I7 / 'обеспеченность в кол-вах'!H7, 2 ) ) )</f>
        <v/>
      </c>
      <c r="F6" s="3" t="str">
        <f>IF( OR( NOT( ISNUMBER( 'обеспеченность в кол-вах'!J7 ) ), NOT( ISNUMBER( 'обеспеченность в кол-вах'!K7 ) ) ), "",  IF( 'обеспеченность в кол-вах'!J7 = 0, "", ROUND( 100 * 'обеспеченность в кол-вах'!K7 / 'обеспеченность в кол-вах'!J7, 2 ) ) )</f>
        <v/>
      </c>
      <c r="G6" s="3" t="str">
        <f>IF( OR( NOT( ISNUMBER( 'обеспеченность в кол-вах'!L7 ) ), NOT( ISNUMBER( 'обеспеченность в кол-вах'!M7 ) ) ), "",  IF( 'обеспеченность в кол-вах'!L7 = 0, "", ROUND( 100 * 'обеспеченность в кол-вах'!M7 / 'обеспеченность в кол-вах'!L7, 2 ) ) )</f>
        <v/>
      </c>
      <c r="H6" s="3" t="str">
        <f>IF( OR( NOT( ISNUMBER( 'обеспеченность в кол-вах'!N7 ) ), NOT( ISNUMBER( 'обеспеченность в кол-вах'!O7 ) ) ), "",  IF( 'обеспеченность в кол-вах'!N7 = 0, "", ROUND( 100 * 'обеспеченность в кол-вах'!O7 / 'обеспеченность в кол-вах'!N7, 2 ) ) )</f>
        <v/>
      </c>
      <c r="I6" s="3">
        <f>IF( OR( NOT( ISNUMBER( 'обеспеченность в кол-вах'!P7 ) ), NOT( ISNUMBER( 'обеспеченность в кол-вах'!Q7 ) ) ), "",  IF( 'обеспеченность в кол-вах'!P7 = 0, "", ROUND( 100 * 'обеспеченность в кол-вах'!Q7 / 'обеспеченность в кол-вах'!P7, 2 ) ) )</f>
        <v>100</v>
      </c>
      <c r="J6" s="3">
        <f>IF( OR( NOT( ISNUMBER( 'обеспеченность в кол-вах'!R7 ) ), NOT( ISNUMBER( 'обеспеченность в кол-вах'!S7 ) ) ), "",  IF( 'обеспеченность в кол-вах'!R7 = 0, "", ROUND( 100 * 'обеспеченность в кол-вах'!S7 / 'обеспеченность в кол-вах'!R7, 2 ) ) )</f>
        <v>100</v>
      </c>
      <c r="K6" s="3" t="str">
        <f>IF( OR( NOT( ISNUMBER( 'обеспеченность в кол-вах'!T7 ) ), NOT( ISNUMBER( 'обеспеченность в кол-вах'!U7 ) ) ), "",  IF( 'обеспеченность в кол-вах'!T7 = 0, "", ROUND( 100 * 'обеспеченность в кол-вах'!U7 / 'обеспеченность в кол-вах'!T7, 2 ) ) )</f>
        <v/>
      </c>
      <c r="L6" s="3">
        <f>IF( OR( NOT( ISNUMBER( 'обеспеченность в кол-вах'!V7 ) ), NOT( ISNUMBER( 'обеспеченность в кол-вах'!W7 ) ) ), "",  IF( 'обеспеченность в кол-вах'!V7 = 0, "", ROUND( 100 * 'обеспеченность в кол-вах'!W7 / 'обеспеченность в кол-вах'!V7, 2 ) ) )</f>
        <v>10.64</v>
      </c>
      <c r="M6" s="3" t="str">
        <f>IF( OR( NOT( ISNUMBER( 'обеспеченность в кол-вах'!X7 ) ), NOT( ISNUMBER( 'обеспеченность в кол-вах'!Y7 ) ) ), "",  IF( 'обеспеченность в кол-вах'!X7 = 0, "", ROUND( 100 * 'обеспеченность в кол-вах'!Y7 / 'обеспеченность в кол-вах'!X7, 2 ) ) )</f>
        <v/>
      </c>
      <c r="N6" s="3">
        <f>IF( OR( NOT( ISNUMBER( 'обеспеченность в кол-вах'!Z7 ) ), NOT( ISNUMBER( 'обеспеченность в кол-вах'!AA7 ) ) ), "",  IF( 'обеспеченность в кол-вах'!Z7 = 0, "", ROUND( 100 * 'обеспеченность в кол-вах'!AA7 / 'обеспеченность в кол-вах'!Z7, 2 ) ) )</f>
        <v>10.64</v>
      </c>
      <c r="O6" s="3" t="str">
        <f>IF( OR( NOT( ISNUMBER( 'обеспеченность в кол-вах'!AB7 ) ), NOT( ISNUMBER( 'обеспеченность в кол-вах'!AC7 ) ) ), "",  IF( 'обеспеченность в кол-вах'!AB7 = 0, "", ROUND( 100 * 'обеспеченность в кол-вах'!AC7 / 'обеспеченность в кол-вах'!AB7, 2 ) ) )</f>
        <v/>
      </c>
      <c r="P6" s="3">
        <f>IF( OR( NOT( ISNUMBER( 'обеспеченность в кол-вах'!AD7 ) ), NOT( ISNUMBER( 'обеспеченность в кол-вах'!AE7 ) ) ), "",  IF( 'обеспеченность в кол-вах'!AD7 = 0, "", ROUND( 100 * 'обеспеченность в кол-вах'!AE7 / 'обеспеченность в кол-вах'!AD7, 2 ) ) )</f>
        <v>10.64</v>
      </c>
      <c r="Q6" s="3" t="str">
        <f>IF( OR( NOT( ISNUMBER( 'обеспеченность в кол-вах'!AF7 ) ), NOT( ISNUMBER( 'обеспеченность в кол-вах'!AG7 ) ) ), "",  IF( 'обеспеченность в кол-вах'!AF7 = 0, "", ROUND( 100 * 'обеспеченность в кол-вах'!AG7 / 'обеспеченность в кол-вах'!AF7, 2 ) ) )</f>
        <v/>
      </c>
      <c r="R6" s="3" t="str">
        <f>IF( OR( NOT( ISNUMBER( 'обеспеченность в кол-вах'!#REF! ) ), NOT( ISNUMBER( 'обеспеченность в кол-вах'!#REF! ) ) ), "",  IF( 'обеспеченность в кол-вах'!#REF! = 0, "", ROUND( 100 * 'обеспеченность в кол-вах'!#REF! / 'обеспеченность в кол-вах'!#REF!, 2 ) ) )</f>
        <v/>
      </c>
      <c r="S6" s="3">
        <f>IF( OR( NOT( ISNUMBER( 'обеспеченность в кол-вах'!AH7 ) ), NOT( ISNUMBER( 'обеспеченность в кол-вах'!AI7 ) ) ), "",  IF( 'обеспеченность в кол-вах'!AH7 = 0, "", ROUND( 100 * 'обеспеченность в кол-вах'!AI7 / 'обеспеченность в кол-вах'!AH7, 2 ) ) )</f>
        <v>100</v>
      </c>
      <c r="T6" s="3" t="str">
        <f>IF( OR( NOT( ISNUMBER( 'обеспеченность в кол-вах'!AJ7 ) ), NOT( ISNUMBER( 'обеспеченность в кол-вах'!AK7 ) ) ), "",  IF( 'обеспеченность в кол-вах'!AJ7 = 0, "", ROUND( 100 * 'обеспеченность в кол-вах'!AK7 / 'обеспеченность в кол-вах'!AJ7, 2 ) ) )</f>
        <v/>
      </c>
      <c r="U6" s="3" t="str">
        <f>IF( OR( NOT( ISNUMBER( 'обеспеченность в кол-вах'!AL7 ) ), NOT( ISNUMBER( 'обеспеченность в кол-вах'!AM7 ) ) ), "",  IF( 'обеспеченность в кол-вах'!AL7 = 0, "", ROUND( 100 * 'обеспеченность в кол-вах'!AM7 / 'обеспеченность в кол-вах'!AL7, 2 ) ) )</f>
        <v/>
      </c>
      <c r="V6" s="3" t="str">
        <f>IF( OR( NOT( ISNUMBER( 'обеспеченность в кол-вах'!AN7 ) ), NOT( ISNUMBER( 'обеспеченность в кол-вах'!AO7 ) ) ), "",  IF( 'обеспеченность в кол-вах'!AN7 = 0, "", ROUND( 100 * 'обеспеченность в кол-вах'!AO7 / 'обеспеченность в кол-вах'!AN7, 2 ) ) )</f>
        <v/>
      </c>
      <c r="W6" s="3" t="str">
        <f>IF( OR( NOT( ISNUMBER( 'обеспеченность в кол-вах'!AP7 ) ), NOT( ISNUMBER( 'обеспеченность в кол-вах'!AQ7 ) ) ), "",  IF( 'обеспеченность в кол-вах'!AP7 = 0, "", ROUND( 100 * 'обеспеченность в кол-вах'!AQ7 / 'обеспеченность в кол-вах'!AP7, 2 ) ) )</f>
        <v/>
      </c>
      <c r="X6" s="3" t="str">
        <f>IF( OR( NOT( ISNUMBER( 'обеспеченность в кол-вах'!AR7 ) ), NOT( ISNUMBER( 'обеспеченность в кол-вах'!AS7 ) ) ), "",  IF( 'обеспеченность в кол-вах'!AR7 = 0, "", ROUND( 100 * 'обеспеченность в кол-вах'!AS7 / 'обеспеченность в кол-вах'!AR7, 2 ) ) )</f>
        <v/>
      </c>
      <c r="Y6" s="3" t="str">
        <f>IF( OR( NOT( ISNUMBER( 'обеспеченность в кол-вах'!AT7 ) ), NOT( ISNUMBER( 'обеспеченность в кол-вах'!AU7 ) ) ), "",  IF( 'обеспеченность в кол-вах'!AT7 = 0, "", ROUND( 100 * 'обеспеченность в кол-вах'!AU7 / 'обеспеченность в кол-вах'!AT7, 2 ) ) )</f>
        <v/>
      </c>
      <c r="Z6" s="3" t="str">
        <f>IF( OR( NOT( ISNUMBER( 'обеспеченность в кол-вах'!AV7 ) ), NOT( ISNUMBER( 'обеспеченность в кол-вах'!AW7 ) ) ), "",  IF( 'обеспеченность в кол-вах'!AV7 = 0, "", ROUND( 100 * 'обеспеченность в кол-вах'!AW7 / 'обеспеченность в кол-вах'!AV7, 2 ) ) )</f>
        <v/>
      </c>
      <c r="AA6" s="3" t="str">
        <f>IF( OR( NOT( ISNUMBER( 'обеспеченность в кол-вах'!AX7 ) ), NOT( ISNUMBER( 'обеспеченность в кол-вах'!AY7 ) ) ), "",  IF( 'обеспеченность в кол-вах'!AX7 = 0, "", ROUND( 100 * 'обеспеченность в кол-вах'!AY7 / 'обеспеченность в кол-вах'!AX7, 2 ) ) )</f>
        <v/>
      </c>
      <c r="AB6" s="3" t="str">
        <f>IF( OR( NOT( ISNUMBER( 'обеспеченность в кол-вах'!AZ7 ) ), NOT( ISNUMBER( 'обеспеченность в кол-вах'!BA7 ) ) ), "",  IF( 'обеспеченность в кол-вах'!AZ7 = 0, "", ROUND( 100 * 'обеспеченность в кол-вах'!BA7 / 'обеспеченность в кол-вах'!AZ7, 2 ) ) )</f>
        <v/>
      </c>
      <c r="AC6" s="3" t="str">
        <f>IF( OR( NOT( ISNUMBER( 'обеспеченность в кол-вах'!BB7 ) ), NOT( ISNUMBER( 'обеспеченность в кол-вах'!BC7 ) ) ), "",  IF( 'обеспеченность в кол-вах'!BB7 = 0, "", ROUND( 100 * 'обеспеченность в кол-вах'!BC7 / 'обеспеченность в кол-вах'!BB7, 2 ) ) )</f>
        <v/>
      </c>
      <c r="AD6" s="3" t="str">
        <f>IF( OR( NOT( ISNUMBER( 'обеспеченность в кол-вах'!BD7 ) ), NOT( ISNUMBER( 'обеспеченность в кол-вах'!BE7 ) ) ), "",  IF( 'обеспеченность в кол-вах'!BD7 = 0, "", ROUND( 100 * 'обеспеченность в кол-вах'!BE7 / 'обеспеченность в кол-вах'!BD7, 2 ) ) )</f>
        <v/>
      </c>
      <c r="AE6" s="3" t="str">
        <f>IF( OR( NOT( ISNUMBER( 'обеспеченность в кол-вах'!BF7 ) ), NOT( ISNUMBER( 'обеспеченность в кол-вах'!BG7 ) ) ), "",  IF( 'обеспеченность в кол-вах'!BF7 = 0, "", ROUND( 100 * 'обеспеченность в кол-вах'!BG7 / 'обеспеченность в кол-вах'!BF7, 2 ) ) )</f>
        <v/>
      </c>
    </row>
    <row r="7" spans="1:31" ht="24" customHeight="1">
      <c r="A7" s="2" t="s">
        <v>36</v>
      </c>
      <c r="B7" s="3">
        <f>IF( OR( NOT( ISNUMBER( 'обеспеченность в кол-вах'!B8 ) ), NOT( ISNUMBER( 'обеспеченность в кол-вах'!C8 ) ) ), "",  IF( 'обеспеченность в кол-вах'!B8 = 0, "", ROUND( 100 * 'обеспеченность в кол-вах'!C8 / 'обеспеченность в кол-вах'!B8, 2 ) ) )</f>
        <v>100</v>
      </c>
      <c r="C7" s="3">
        <f>IF( OR( NOT( ISNUMBER( 'обеспеченность в кол-вах'!D8 ) ), NOT( ISNUMBER( 'обеспеченность в кол-вах'!E8 ) ) ), "",  IF( 'обеспеченность в кол-вах'!D8 = 0, "", ROUND( 100 * 'обеспеченность в кол-вах'!E8 / 'обеспеченность в кол-вах'!D8, 2 ) ) )</f>
        <v>100</v>
      </c>
      <c r="D7" s="3">
        <f>IF( OR( NOT( ISNUMBER( 'обеспеченность в кол-вах'!F8 ) ), NOT( ISNUMBER( 'обеспеченность в кол-вах'!G8 ) ) ), "",  IF( 'обеспеченность в кол-вах'!F8 = 0, "", ROUND( 100 * 'обеспеченность в кол-вах'!G8 / 'обеспеченность в кол-вах'!F8, 2 ) ) )</f>
        <v>100</v>
      </c>
      <c r="E7" s="3" t="str">
        <f>IF( OR( NOT( ISNUMBER( 'обеспеченность в кол-вах'!H8 ) ), NOT( ISNUMBER( 'обеспеченность в кол-вах'!I8 ) ) ), "",  IF( 'обеспеченность в кол-вах'!H8 = 0, "", ROUND( 100 * 'обеспеченность в кол-вах'!I8 / 'обеспеченность в кол-вах'!H8, 2 ) ) )</f>
        <v/>
      </c>
      <c r="F7" s="3" t="str">
        <f>IF( OR( NOT( ISNUMBER( 'обеспеченность в кол-вах'!J8 ) ), NOT( ISNUMBER( 'обеспеченность в кол-вах'!K8 ) ) ), "",  IF( 'обеспеченность в кол-вах'!J8 = 0, "", ROUND( 100 * 'обеспеченность в кол-вах'!K8 / 'обеспеченность в кол-вах'!J8, 2 ) ) )</f>
        <v/>
      </c>
      <c r="G7" s="3" t="str">
        <f>IF( OR( NOT( ISNUMBER( 'обеспеченность в кол-вах'!L8 ) ), NOT( ISNUMBER( 'обеспеченность в кол-вах'!M8 ) ) ), "",  IF( 'обеспеченность в кол-вах'!L8 = 0, "", ROUND( 100 * 'обеспеченность в кол-вах'!M8 / 'обеспеченность в кол-вах'!L8, 2 ) ) )</f>
        <v/>
      </c>
      <c r="H7" s="3" t="str">
        <f>IF( OR( NOT( ISNUMBER( 'обеспеченность в кол-вах'!N8 ) ), NOT( ISNUMBER( 'обеспеченность в кол-вах'!O8 ) ) ), "",  IF( 'обеспеченность в кол-вах'!N8 = 0, "", ROUND( 100 * 'обеспеченность в кол-вах'!O8 / 'обеспеченность в кол-вах'!N8, 2 ) ) )</f>
        <v/>
      </c>
      <c r="I7" s="3">
        <f>IF( OR( NOT( ISNUMBER( 'обеспеченность в кол-вах'!P8 ) ), NOT( ISNUMBER( 'обеспеченность в кол-вах'!Q8 ) ) ), "",  IF( 'обеспеченность в кол-вах'!P8 = 0, "", ROUND( 100 * 'обеспеченность в кол-вах'!Q8 / 'обеспеченность в кол-вах'!P8, 2 ) ) )</f>
        <v>100</v>
      </c>
      <c r="J7" s="3">
        <f>IF( OR( NOT( ISNUMBER( 'обеспеченность в кол-вах'!R8 ) ), NOT( ISNUMBER( 'обеспеченность в кол-вах'!S8 ) ) ), "",  IF( 'обеспеченность в кол-вах'!R8 = 0, "", ROUND( 100 * 'обеспеченность в кол-вах'!S8 / 'обеспеченность в кол-вах'!R8, 2 ) ) )</f>
        <v>100</v>
      </c>
      <c r="K7" s="3" t="str">
        <f>IF( OR( NOT( ISNUMBER( 'обеспеченность в кол-вах'!T8 ) ), NOT( ISNUMBER( 'обеспеченность в кол-вах'!U8 ) ) ), "",  IF( 'обеспеченность в кол-вах'!T8 = 0, "", ROUND( 100 * 'обеспеченность в кол-вах'!U8 / 'обеспеченность в кол-вах'!T8, 2 ) ) )</f>
        <v/>
      </c>
      <c r="L7" s="3">
        <f>IF( OR( NOT( ISNUMBER( 'обеспеченность в кол-вах'!V8 ) ), NOT( ISNUMBER( 'обеспеченность в кол-вах'!W8 ) ) ), "",  IF( 'обеспеченность в кол-вах'!V8 = 0, "", ROUND( 100 * 'обеспеченность в кол-вах'!W8 / 'обеспеченность в кол-вах'!V8, 2 ) ) )</f>
        <v>13.51</v>
      </c>
      <c r="M7" s="3" t="str">
        <f>IF( OR( NOT( ISNUMBER( 'обеспеченность в кол-вах'!X8 ) ), NOT( ISNUMBER( 'обеспеченность в кол-вах'!Y8 ) ) ), "",  IF( 'обеспеченность в кол-вах'!X8 = 0, "", ROUND( 100 * 'обеспеченность в кол-вах'!Y8 / 'обеспеченность в кол-вах'!X8, 2 ) ) )</f>
        <v/>
      </c>
      <c r="N7" s="3">
        <f>IF( OR( NOT( ISNUMBER( 'обеспеченность в кол-вах'!Z8 ) ), NOT( ISNUMBER( 'обеспеченность в кол-вах'!AA8 ) ) ), "",  IF( 'обеспеченность в кол-вах'!Z8 = 0, "", ROUND( 100 * 'обеспеченность в кол-вах'!AA8 / 'обеспеченность в кол-вах'!Z8, 2 ) ) )</f>
        <v>13.51</v>
      </c>
      <c r="O7" s="3" t="str">
        <f>IF( OR( NOT( ISNUMBER( 'обеспеченность в кол-вах'!AB8 ) ), NOT( ISNUMBER( 'обеспеченность в кол-вах'!AC8 ) ) ), "",  IF( 'обеспеченность в кол-вах'!AB8 = 0, "", ROUND( 100 * 'обеспеченность в кол-вах'!AC8 / 'обеспеченность в кол-вах'!AB8, 2 ) ) )</f>
        <v/>
      </c>
      <c r="P7" s="3">
        <f>IF( OR( NOT( ISNUMBER( 'обеспеченность в кол-вах'!AD8 ) ), NOT( ISNUMBER( 'обеспеченность в кол-вах'!AE8 ) ) ), "",  IF( 'обеспеченность в кол-вах'!AD8 = 0, "", ROUND( 100 * 'обеспеченность в кол-вах'!AE8 / 'обеспеченность в кол-вах'!AD8, 2 ) ) )</f>
        <v>13.51</v>
      </c>
      <c r="Q7" s="3" t="str">
        <f>IF( OR( NOT( ISNUMBER( 'обеспеченность в кол-вах'!AF8 ) ), NOT( ISNUMBER( 'обеспеченность в кол-вах'!AG8 ) ) ), "",  IF( 'обеспеченность в кол-вах'!AF8 = 0, "", ROUND( 100 * 'обеспеченность в кол-вах'!AG8 / 'обеспеченность в кол-вах'!AF8, 2 ) ) )</f>
        <v/>
      </c>
      <c r="R7" s="3" t="str">
        <f>IF( OR( NOT( ISNUMBER( 'обеспеченность в кол-вах'!#REF! ) ), NOT( ISNUMBER( 'обеспеченность в кол-вах'!#REF! ) ) ), "",  IF( 'обеспеченность в кол-вах'!#REF! = 0, "", ROUND( 100 * 'обеспеченность в кол-вах'!#REF! / 'обеспеченность в кол-вах'!#REF!, 2 ) ) )</f>
        <v/>
      </c>
      <c r="S7" s="3">
        <f>IF( OR( NOT( ISNUMBER( 'обеспеченность в кол-вах'!AH8 ) ), NOT( ISNUMBER( 'обеспеченность в кол-вах'!AI8 ) ) ), "",  IF( 'обеспеченность в кол-вах'!AH8 = 0, "", ROUND( 100 * 'обеспеченность в кол-вах'!AI8 / 'обеспеченность в кол-вах'!AH8, 2 ) ) )</f>
        <v>100</v>
      </c>
      <c r="T7" s="3" t="str">
        <f>IF( OR( NOT( ISNUMBER( 'обеспеченность в кол-вах'!AJ8 ) ), NOT( ISNUMBER( 'обеспеченность в кол-вах'!AK8 ) ) ), "",  IF( 'обеспеченность в кол-вах'!AJ8 = 0, "", ROUND( 100 * 'обеспеченность в кол-вах'!AK8 / 'обеспеченность в кол-вах'!AJ8, 2 ) ) )</f>
        <v/>
      </c>
      <c r="U7" s="3" t="str">
        <f>IF( OR( NOT( ISNUMBER( 'обеспеченность в кол-вах'!AL8 ) ), NOT( ISNUMBER( 'обеспеченность в кол-вах'!AM8 ) ) ), "",  IF( 'обеспеченность в кол-вах'!AL8 = 0, "", ROUND( 100 * 'обеспеченность в кол-вах'!AM8 / 'обеспеченность в кол-вах'!AL8, 2 ) ) )</f>
        <v/>
      </c>
      <c r="V7" s="3" t="str">
        <f>IF( OR( NOT( ISNUMBER( 'обеспеченность в кол-вах'!AN8 ) ), NOT( ISNUMBER( 'обеспеченность в кол-вах'!AO8 ) ) ), "",  IF( 'обеспеченность в кол-вах'!AN8 = 0, "", ROUND( 100 * 'обеспеченность в кол-вах'!AO8 / 'обеспеченность в кол-вах'!AN8, 2 ) ) )</f>
        <v/>
      </c>
      <c r="W7" s="3" t="str">
        <f>IF( OR( NOT( ISNUMBER( 'обеспеченность в кол-вах'!AP8 ) ), NOT( ISNUMBER( 'обеспеченность в кол-вах'!AQ8 ) ) ), "",  IF( 'обеспеченность в кол-вах'!AP8 = 0, "", ROUND( 100 * 'обеспеченность в кол-вах'!AQ8 / 'обеспеченность в кол-вах'!AP8, 2 ) ) )</f>
        <v/>
      </c>
      <c r="X7" s="3" t="str">
        <f>IF( OR( NOT( ISNUMBER( 'обеспеченность в кол-вах'!AR8 ) ), NOT( ISNUMBER( 'обеспеченность в кол-вах'!AS8 ) ) ), "",  IF( 'обеспеченность в кол-вах'!AR8 = 0, "", ROUND( 100 * 'обеспеченность в кол-вах'!AS8 / 'обеспеченность в кол-вах'!AR8, 2 ) ) )</f>
        <v/>
      </c>
      <c r="Y7" s="3" t="str">
        <f>IF( OR( NOT( ISNUMBER( 'обеспеченность в кол-вах'!AT8 ) ), NOT( ISNUMBER( 'обеспеченность в кол-вах'!AU8 ) ) ), "",  IF( 'обеспеченность в кол-вах'!AT8 = 0, "", ROUND( 100 * 'обеспеченность в кол-вах'!AU8 / 'обеспеченность в кол-вах'!AT8, 2 ) ) )</f>
        <v/>
      </c>
      <c r="Z7" s="3" t="str">
        <f>IF( OR( NOT( ISNUMBER( 'обеспеченность в кол-вах'!AV8 ) ), NOT( ISNUMBER( 'обеспеченность в кол-вах'!AW8 ) ) ), "",  IF( 'обеспеченность в кол-вах'!AV8 = 0, "", ROUND( 100 * 'обеспеченность в кол-вах'!AW8 / 'обеспеченность в кол-вах'!AV8, 2 ) ) )</f>
        <v/>
      </c>
      <c r="AA7" s="3" t="str">
        <f>IF( OR( NOT( ISNUMBER( 'обеспеченность в кол-вах'!AX8 ) ), NOT( ISNUMBER( 'обеспеченность в кол-вах'!AY8 ) ) ), "",  IF( 'обеспеченность в кол-вах'!AX8 = 0, "", ROUND( 100 * 'обеспеченность в кол-вах'!AY8 / 'обеспеченность в кол-вах'!AX8, 2 ) ) )</f>
        <v/>
      </c>
      <c r="AB7" s="3" t="str">
        <f>IF( OR( NOT( ISNUMBER( 'обеспеченность в кол-вах'!AZ8 ) ), NOT( ISNUMBER( 'обеспеченность в кол-вах'!BA8 ) ) ), "",  IF( 'обеспеченность в кол-вах'!AZ8 = 0, "", ROUND( 100 * 'обеспеченность в кол-вах'!BA8 / 'обеспеченность в кол-вах'!AZ8, 2 ) ) )</f>
        <v/>
      </c>
      <c r="AC7" s="3" t="str">
        <f>IF( OR( NOT( ISNUMBER( 'обеспеченность в кол-вах'!BB8 ) ), NOT( ISNUMBER( 'обеспеченность в кол-вах'!BC8 ) ) ), "",  IF( 'обеспеченность в кол-вах'!BB8 = 0, "", ROUND( 100 * 'обеспеченность в кол-вах'!BC8 / 'обеспеченность в кол-вах'!BB8, 2 ) ) )</f>
        <v/>
      </c>
      <c r="AD7" s="3" t="str">
        <f>IF( OR( NOT( ISNUMBER( 'обеспеченность в кол-вах'!BD8 ) ), NOT( ISNUMBER( 'обеспеченность в кол-вах'!BE8 ) ) ), "",  IF( 'обеспеченность в кол-вах'!BD8 = 0, "", ROUND( 100 * 'обеспеченность в кол-вах'!BE8 / 'обеспеченность в кол-вах'!BD8, 2 ) ) )</f>
        <v/>
      </c>
      <c r="AE7" s="3" t="str">
        <f>IF( OR( NOT( ISNUMBER( 'обеспеченность в кол-вах'!BF8 ) ), NOT( ISNUMBER( 'обеспеченность в кол-вах'!BG8 ) ) ), "",  IF( 'обеспеченность в кол-вах'!BF8 = 0, "", ROUND( 100 * 'обеспеченность в кол-вах'!BG8 / 'обеспеченность в кол-вах'!BF8, 2 ) ) )</f>
        <v/>
      </c>
    </row>
    <row r="8" spans="1:31" ht="24" customHeight="1">
      <c r="A8" s="2" t="s">
        <v>37</v>
      </c>
      <c r="B8" s="3">
        <f>IF( OR( NOT( ISNUMBER( 'обеспеченность в кол-вах'!B9 ) ), NOT( ISNUMBER( 'обеспеченность в кол-вах'!C9 ) ) ), "",  IF( 'обеспеченность в кол-вах'!B9 = 0, "", ROUND( 100 * 'обеспеченность в кол-вах'!C9 / 'обеспеченность в кол-вах'!B9, 2 ) ) )</f>
        <v>102.94</v>
      </c>
      <c r="C8" s="3">
        <f>IF( OR( NOT( ISNUMBER( 'обеспеченность в кол-вах'!D9 ) ), NOT( ISNUMBER( 'обеспеченность в кол-вах'!E9 ) ) ), "",  IF( 'обеспеченность в кол-вах'!D9 = 0, "", ROUND( 100 * 'обеспеченность в кол-вах'!E9 / 'обеспеченность в кол-вах'!D9, 2 ) ) )</f>
        <v>102.94</v>
      </c>
      <c r="D8" s="3">
        <f>IF( OR( NOT( ISNUMBER( 'обеспеченность в кол-вах'!F9 ) ), NOT( ISNUMBER( 'обеспеченность в кол-вах'!G9 ) ) ), "",  IF( 'обеспеченность в кол-вах'!F9 = 0, "", ROUND( 100 * 'обеспеченность в кол-вах'!G9 / 'обеспеченность в кол-вах'!F9, 2 ) ) )</f>
        <v>102.94</v>
      </c>
      <c r="E8" s="3" t="str">
        <f>IF( OR( NOT( ISNUMBER( 'обеспеченность в кол-вах'!H9 ) ), NOT( ISNUMBER( 'обеспеченность в кол-вах'!I9 ) ) ), "",  IF( 'обеспеченность в кол-вах'!H9 = 0, "", ROUND( 100 * 'обеспеченность в кол-вах'!I9 / 'обеспеченность в кол-вах'!H9, 2 ) ) )</f>
        <v/>
      </c>
      <c r="F8" s="3" t="str">
        <f>IF( OR( NOT( ISNUMBER( 'обеспеченность в кол-вах'!J9 ) ), NOT( ISNUMBER( 'обеспеченность в кол-вах'!K9 ) ) ), "",  IF( 'обеспеченность в кол-вах'!J9 = 0, "", ROUND( 100 * 'обеспеченность в кол-вах'!K9 / 'обеспеченность в кол-вах'!J9, 2 ) ) )</f>
        <v/>
      </c>
      <c r="G8" s="3" t="str">
        <f>IF( OR( NOT( ISNUMBER( 'обеспеченность в кол-вах'!L9 ) ), NOT( ISNUMBER( 'обеспеченность в кол-вах'!M9 ) ) ), "",  IF( 'обеспеченность в кол-вах'!L9 = 0, "", ROUND( 100 * 'обеспеченность в кол-вах'!M9 / 'обеспеченность в кол-вах'!L9, 2 ) ) )</f>
        <v/>
      </c>
      <c r="H8" s="3" t="str">
        <f>IF( OR( NOT( ISNUMBER( 'обеспеченность в кол-вах'!N9 ) ), NOT( ISNUMBER( 'обеспеченность в кол-вах'!O9 ) ) ), "",  IF( 'обеспеченность в кол-вах'!N9 = 0, "", ROUND( 100 * 'обеспеченность в кол-вах'!O9 / 'обеспеченность в кол-вах'!N9, 2 ) ) )</f>
        <v/>
      </c>
      <c r="I8" s="3">
        <f>IF( OR( NOT( ISNUMBER( 'обеспеченность в кол-вах'!P9 ) ), NOT( ISNUMBER( 'обеспеченность в кол-вах'!Q9 ) ) ), "",  IF( 'обеспеченность в кол-вах'!P9 = 0, "", ROUND( 100 * 'обеспеченность в кол-вах'!Q9 / 'обеспеченность в кол-вах'!P9, 2 ) ) )</f>
        <v>102.94</v>
      </c>
      <c r="J8" s="3">
        <f>IF( OR( NOT( ISNUMBER( 'обеспеченность в кол-вах'!R9 ) ), NOT( ISNUMBER( 'обеспеченность в кол-вах'!S9 ) ) ), "",  IF( 'обеспеченность в кол-вах'!R9 = 0, "", ROUND( 100 * 'обеспеченность в кол-вах'!S9 / 'обеспеченность в кол-вах'!R9, 2 ) ) )</f>
        <v>100</v>
      </c>
      <c r="K8" s="3" t="str">
        <f>IF( OR( NOT( ISNUMBER( 'обеспеченность в кол-вах'!T9 ) ), NOT( ISNUMBER( 'обеспеченность в кол-вах'!U9 ) ) ), "",  IF( 'обеспеченность в кол-вах'!T9 = 0, "", ROUND( 100 * 'обеспеченность в кол-вах'!U9 / 'обеспеченность в кол-вах'!T9, 2 ) ) )</f>
        <v/>
      </c>
      <c r="L8" s="3">
        <f>IF( OR( NOT( ISNUMBER( 'обеспеченность в кол-вах'!V9 ) ), NOT( ISNUMBER( 'обеспеченность в кол-вах'!W9 ) ) ), "",  IF( 'обеспеченность в кол-вах'!V9 = 0, "", ROUND( 100 * 'обеспеченность в кол-вах'!W9 / 'обеспеченность в кол-вах'!V9, 2 ) ) )</f>
        <v>14.71</v>
      </c>
      <c r="M8" s="3" t="str">
        <f>IF( OR( NOT( ISNUMBER( 'обеспеченность в кол-вах'!X9 ) ), NOT( ISNUMBER( 'обеспеченность в кол-вах'!Y9 ) ) ), "",  IF( 'обеспеченность в кол-вах'!X9 = 0, "", ROUND( 100 * 'обеспеченность в кол-вах'!Y9 / 'обеспеченность в кол-вах'!X9, 2 ) ) )</f>
        <v/>
      </c>
      <c r="N8" s="3">
        <f>IF( OR( NOT( ISNUMBER( 'обеспеченность в кол-вах'!Z9 ) ), NOT( ISNUMBER( 'обеспеченность в кол-вах'!AA9 ) ) ), "",  IF( 'обеспеченность в кол-вах'!Z9 = 0, "", ROUND( 100 * 'обеспеченность в кол-вах'!AA9 / 'обеспеченность в кол-вах'!Z9, 2 ) ) )</f>
        <v>14.71</v>
      </c>
      <c r="O8" s="3" t="str">
        <f>IF( OR( NOT( ISNUMBER( 'обеспеченность в кол-вах'!AB9 ) ), NOT( ISNUMBER( 'обеспеченность в кол-вах'!AC9 ) ) ), "",  IF( 'обеспеченность в кол-вах'!AB9 = 0, "", ROUND( 100 * 'обеспеченность в кол-вах'!AC9 / 'обеспеченность в кол-вах'!AB9, 2 ) ) )</f>
        <v/>
      </c>
      <c r="P8" s="3">
        <f>IF( OR( NOT( ISNUMBER( 'обеспеченность в кол-вах'!AD9 ) ), NOT( ISNUMBER( 'обеспеченность в кол-вах'!AE9 ) ) ), "",  IF( 'обеспеченность в кол-вах'!AD9 = 0, "", ROUND( 100 * 'обеспеченность в кол-вах'!AE9 / 'обеспеченность в кол-вах'!AD9, 2 ) ) )</f>
        <v>14.71</v>
      </c>
      <c r="Q8" s="3" t="str">
        <f>IF( OR( NOT( ISNUMBER( 'обеспеченность в кол-вах'!AF9 ) ), NOT( ISNUMBER( 'обеспеченность в кол-вах'!AG9 ) ) ), "",  IF( 'обеспеченность в кол-вах'!AF9 = 0, "", ROUND( 100 * 'обеспеченность в кол-вах'!AG9 / 'обеспеченность в кол-вах'!AF9, 2 ) ) )</f>
        <v/>
      </c>
      <c r="R8" s="3" t="str">
        <f>IF( OR( NOT( ISNUMBER( 'обеспеченность в кол-вах'!#REF! ) ), NOT( ISNUMBER( 'обеспеченность в кол-вах'!#REF! ) ) ), "",  IF( 'обеспеченность в кол-вах'!#REF! = 0, "", ROUND( 100 * 'обеспеченность в кол-вах'!#REF! / 'обеспеченность в кол-вах'!#REF!, 2 ) ) )</f>
        <v/>
      </c>
      <c r="S8" s="3">
        <f>IF( OR( NOT( ISNUMBER( 'обеспеченность в кол-вах'!AH9 ) ), NOT( ISNUMBER( 'обеспеченность в кол-вах'!AI9 ) ) ), "",  IF( 'обеспеченность в кол-вах'!AH9 = 0, "", ROUND( 100 * 'обеспеченность в кол-вах'!AI9 / 'обеспеченность в кол-вах'!AH9, 2 ) ) )</f>
        <v>102.94</v>
      </c>
      <c r="T8" s="3" t="str">
        <f>IF( OR( NOT( ISNUMBER( 'обеспеченность в кол-вах'!AJ9 ) ), NOT( ISNUMBER( 'обеспеченность в кол-вах'!AK9 ) ) ), "",  IF( 'обеспеченность в кол-вах'!AJ9 = 0, "", ROUND( 100 * 'обеспеченность в кол-вах'!AK9 / 'обеспеченность в кол-вах'!AJ9, 2 ) ) )</f>
        <v/>
      </c>
      <c r="U8" s="3" t="str">
        <f>IF( OR( NOT( ISNUMBER( 'обеспеченность в кол-вах'!AL9 ) ), NOT( ISNUMBER( 'обеспеченность в кол-вах'!AM9 ) ) ), "",  IF( 'обеспеченность в кол-вах'!AL9 = 0, "", ROUND( 100 * 'обеспеченность в кол-вах'!AM9 / 'обеспеченность в кол-вах'!AL9, 2 ) ) )</f>
        <v/>
      </c>
      <c r="V8" s="3" t="str">
        <f>IF( OR( NOT( ISNUMBER( 'обеспеченность в кол-вах'!AN9 ) ), NOT( ISNUMBER( 'обеспеченность в кол-вах'!AO9 ) ) ), "",  IF( 'обеспеченность в кол-вах'!AN9 = 0, "", ROUND( 100 * 'обеспеченность в кол-вах'!AO9 / 'обеспеченность в кол-вах'!AN9, 2 ) ) )</f>
        <v/>
      </c>
      <c r="W8" s="3" t="str">
        <f>IF( OR( NOT( ISNUMBER( 'обеспеченность в кол-вах'!AP9 ) ), NOT( ISNUMBER( 'обеспеченность в кол-вах'!AQ9 ) ) ), "",  IF( 'обеспеченность в кол-вах'!AP9 = 0, "", ROUND( 100 * 'обеспеченность в кол-вах'!AQ9 / 'обеспеченность в кол-вах'!AP9, 2 ) ) )</f>
        <v/>
      </c>
      <c r="X8" s="3" t="str">
        <f>IF( OR( NOT( ISNUMBER( 'обеспеченность в кол-вах'!AR9 ) ), NOT( ISNUMBER( 'обеспеченность в кол-вах'!AS9 ) ) ), "",  IF( 'обеспеченность в кол-вах'!AR9 = 0, "", ROUND( 100 * 'обеспеченность в кол-вах'!AS9 / 'обеспеченность в кол-вах'!AR9, 2 ) ) )</f>
        <v/>
      </c>
      <c r="Y8" s="3" t="str">
        <f>IF( OR( NOT( ISNUMBER( 'обеспеченность в кол-вах'!AT9 ) ), NOT( ISNUMBER( 'обеспеченность в кол-вах'!AU9 ) ) ), "",  IF( 'обеспеченность в кол-вах'!AT9 = 0, "", ROUND( 100 * 'обеспеченность в кол-вах'!AU9 / 'обеспеченность в кол-вах'!AT9, 2 ) ) )</f>
        <v/>
      </c>
      <c r="Z8" s="3" t="str">
        <f>IF( OR( NOT( ISNUMBER( 'обеспеченность в кол-вах'!AV9 ) ), NOT( ISNUMBER( 'обеспеченность в кол-вах'!AW9 ) ) ), "",  IF( 'обеспеченность в кол-вах'!AV9 = 0, "", ROUND( 100 * 'обеспеченность в кол-вах'!AW9 / 'обеспеченность в кол-вах'!AV9, 2 ) ) )</f>
        <v/>
      </c>
      <c r="AA8" s="3" t="str">
        <f>IF( OR( NOT( ISNUMBER( 'обеспеченность в кол-вах'!AX9 ) ), NOT( ISNUMBER( 'обеспеченность в кол-вах'!AY9 ) ) ), "",  IF( 'обеспеченность в кол-вах'!AX9 = 0, "", ROUND( 100 * 'обеспеченность в кол-вах'!AY9 / 'обеспеченность в кол-вах'!AX9, 2 ) ) )</f>
        <v/>
      </c>
      <c r="AB8" s="3" t="str">
        <f>IF( OR( NOT( ISNUMBER( 'обеспеченность в кол-вах'!AZ9 ) ), NOT( ISNUMBER( 'обеспеченность в кол-вах'!BA9 ) ) ), "",  IF( 'обеспеченность в кол-вах'!AZ9 = 0, "", ROUND( 100 * 'обеспеченность в кол-вах'!BA9 / 'обеспеченность в кол-вах'!AZ9, 2 ) ) )</f>
        <v/>
      </c>
      <c r="AC8" s="3" t="str">
        <f>IF( OR( NOT( ISNUMBER( 'обеспеченность в кол-вах'!BB9 ) ), NOT( ISNUMBER( 'обеспеченность в кол-вах'!BC9 ) ) ), "",  IF( 'обеспеченность в кол-вах'!BB9 = 0, "", ROUND( 100 * 'обеспеченность в кол-вах'!BC9 / 'обеспеченность в кол-вах'!BB9, 2 ) ) )</f>
        <v/>
      </c>
      <c r="AD8" s="3" t="str">
        <f>IF( OR( NOT( ISNUMBER( 'обеспеченность в кол-вах'!BD9 ) ), NOT( ISNUMBER( 'обеспеченность в кол-вах'!BE9 ) ) ), "",  IF( 'обеспеченность в кол-вах'!BD9 = 0, "", ROUND( 100 * 'обеспеченность в кол-вах'!BE9 / 'обеспеченность в кол-вах'!BD9, 2 ) ) )</f>
        <v/>
      </c>
      <c r="AE8" s="3" t="str">
        <f>IF( OR( NOT( ISNUMBER( 'обеспеченность в кол-вах'!BF9 ) ), NOT( ISNUMBER( 'обеспеченность в кол-вах'!BG9 ) ) ), "",  IF( 'обеспеченность в кол-вах'!BF9 = 0, "", ROUND( 100 * 'обеспеченность в кол-вах'!BG9 / 'обеспеченность в кол-вах'!BF9, 2 ) ) )</f>
        <v/>
      </c>
    </row>
    <row r="9" spans="1:31" ht="24" customHeight="1">
      <c r="A9" s="2" t="s">
        <v>38</v>
      </c>
      <c r="B9" s="4">
        <f t="shared" ref="B9:AE9" si="0">IF( COUNT( B5:B8 ) = 0, "", ROUND( AVERAGE( B5:B8 ), 2 ) )</f>
        <v>108.18</v>
      </c>
      <c r="C9" s="4">
        <f t="shared" si="0"/>
        <v>101.85</v>
      </c>
      <c r="D9" s="4">
        <f t="shared" si="0"/>
        <v>101.85</v>
      </c>
      <c r="E9" s="4" t="str">
        <f t="shared" si="0"/>
        <v/>
      </c>
      <c r="F9" s="4" t="str">
        <f t="shared" si="0"/>
        <v/>
      </c>
      <c r="G9" s="4" t="str">
        <f t="shared" si="0"/>
        <v/>
      </c>
      <c r="H9" s="4" t="str">
        <f t="shared" si="0"/>
        <v/>
      </c>
      <c r="I9" s="4">
        <f t="shared" si="0"/>
        <v>101.85</v>
      </c>
      <c r="J9" s="4">
        <f t="shared" si="0"/>
        <v>100</v>
      </c>
      <c r="K9" s="4" t="str">
        <f t="shared" si="0"/>
        <v/>
      </c>
      <c r="L9" s="4">
        <f t="shared" si="0"/>
        <v>12.49</v>
      </c>
      <c r="M9" s="4" t="str">
        <f t="shared" si="0"/>
        <v/>
      </c>
      <c r="N9" s="4">
        <f t="shared" si="0"/>
        <v>12.49</v>
      </c>
      <c r="O9" s="4" t="str">
        <f t="shared" si="0"/>
        <v/>
      </c>
      <c r="P9" s="4">
        <f t="shared" si="0"/>
        <v>12.49</v>
      </c>
      <c r="Q9" s="4" t="str">
        <f t="shared" si="0"/>
        <v/>
      </c>
      <c r="R9" s="4" t="str">
        <f t="shared" si="0"/>
        <v/>
      </c>
      <c r="S9" s="4">
        <f t="shared" si="0"/>
        <v>100.98</v>
      </c>
      <c r="T9" s="4" t="str">
        <f t="shared" si="0"/>
        <v/>
      </c>
      <c r="U9" s="4" t="str">
        <f t="shared" si="0"/>
        <v/>
      </c>
      <c r="V9" s="4" t="str">
        <f t="shared" si="0"/>
        <v/>
      </c>
      <c r="W9" s="4" t="str">
        <f t="shared" si="0"/>
        <v/>
      </c>
      <c r="X9" s="4" t="str">
        <f t="shared" si="0"/>
        <v/>
      </c>
      <c r="Y9" s="4" t="str">
        <f t="shared" si="0"/>
        <v/>
      </c>
      <c r="Z9" s="4" t="str">
        <f t="shared" si="0"/>
        <v/>
      </c>
      <c r="AA9" s="4" t="str">
        <f t="shared" si="0"/>
        <v/>
      </c>
      <c r="AB9" s="4" t="str">
        <f t="shared" si="0"/>
        <v/>
      </c>
      <c r="AC9" s="4" t="str">
        <f t="shared" si="0"/>
        <v/>
      </c>
      <c r="AD9" s="4" t="str">
        <f t="shared" si="0"/>
        <v/>
      </c>
      <c r="AE9" s="4" t="str">
        <f t="shared" si="0"/>
        <v/>
      </c>
    </row>
    <row r="10" spans="1:31" ht="24" customHeight="1">
      <c r="A10" s="2" t="s">
        <v>39</v>
      </c>
      <c r="B10" s="3">
        <f>IF( OR( NOT( ISNUMBER( 'обеспеченность в кол-вах'!B11 ) ), NOT( ISNUMBER( 'обеспеченность в кол-вах'!C11 ) ) ), "",  IF( 'обеспеченность в кол-вах'!B11 = 0, "", ROUND( 100 * 'обеспеченность в кол-вах'!C11 / 'обеспеченность в кол-вах'!B11, 2 ) ) )</f>
        <v>121.15</v>
      </c>
      <c r="C10" s="3">
        <f>IF( OR( NOT( ISNUMBER( 'обеспеченность в кол-вах'!D11 ) ), NOT( ISNUMBER( 'обеспеченность в кол-вах'!E11 ) ) ), "",  IF( 'обеспеченность в кол-вах'!D11 = 0, "", ROUND( 100 * 'обеспеченность в кол-вах'!E11 / 'обеспеченность в кол-вах'!D11, 2 ) ) )</f>
        <v>121.15</v>
      </c>
      <c r="D10" s="3">
        <f>IF( OR( NOT( ISNUMBER( 'обеспеченность в кол-вах'!F11 ) ), NOT( ISNUMBER( 'обеспеченность в кол-вах'!G11 ) ) ), "",  IF( 'обеспеченность в кол-вах'!F11 = 0, "", ROUND( 100 * 'обеспеченность в кол-вах'!G11 / 'обеспеченность в кол-вах'!F11, 2 ) ) )</f>
        <v>121.15</v>
      </c>
      <c r="E10" s="3">
        <f>IF( OR( NOT( ISNUMBER( 'обеспеченность в кол-вах'!H11 ) ), NOT( ISNUMBER( 'обеспеченность в кол-вах'!I11 ) ) ), "",  IF( 'обеспеченность в кол-вах'!H11 = 0, "", ROUND( 100 * 'обеспеченность в кол-вах'!I11 / 'обеспеченность в кол-вах'!H11, 2 ) ) )</f>
        <v>121.15</v>
      </c>
      <c r="F10" s="3">
        <f>IF( OR( NOT( ISNUMBER( 'обеспеченность в кол-вах'!J11 ) ), NOT( ISNUMBER( 'обеспеченность в кол-вах'!K11 ) ) ), "",  IF( 'обеспеченность в кол-вах'!J11 = 0, "", ROUND( 100 * 'обеспеченность в кол-вах'!K11 / 'обеспеченность в кол-вах'!J11, 2 ) ) )</f>
        <v>121.15</v>
      </c>
      <c r="G10" s="3">
        <f>IF( OR( NOT( ISNUMBER( 'обеспеченность в кол-вах'!L11 ) ), NOT( ISNUMBER( 'обеспеченность в кол-вах'!M11 ) ) ), "",  IF( 'обеспеченность в кол-вах'!L11 = 0, "", ROUND( 100 * 'обеспеченность в кол-вах'!M11 / 'обеспеченность в кол-вах'!L11, 2 ) ) )</f>
        <v>121.15</v>
      </c>
      <c r="H10" s="3" t="str">
        <f>IF( OR( NOT( ISNUMBER( 'обеспеченность в кол-вах'!N11 ) ), NOT( ISNUMBER( 'обеспеченность в кол-вах'!O11 ) ) ), "",  IF( 'обеспеченность в кол-вах'!N11 = 0, "", ROUND( 100 * 'обеспеченность в кол-вах'!O11 / 'обеспеченность в кол-вах'!N11, 2 ) ) )</f>
        <v/>
      </c>
      <c r="I10" s="3" t="str">
        <f>IF( OR( NOT( ISNUMBER( 'обеспеченность в кол-вах'!P11 ) ), NOT( ISNUMBER( 'обеспеченность в кол-вах'!Q11 ) ) ), "",  IF( 'обеспеченность в кол-вах'!P11 = 0, "", ROUND( 100 * 'обеспеченность в кол-вах'!Q11 / 'обеспеченность в кол-вах'!P11, 2 ) ) )</f>
        <v/>
      </c>
      <c r="J10" s="3">
        <f>IF( OR( NOT( ISNUMBER( 'обеспеченность в кол-вах'!R11 ) ), NOT( ISNUMBER( 'обеспеченность в кол-вах'!S11 ) ) ), "",  IF( 'обеспеченность в кол-вах'!R11 = 0, "", ROUND( 100 * 'обеспеченность в кол-вах'!S11 / 'обеспеченность в кол-вах'!R11, 2 ) ) )</f>
        <v>19.23</v>
      </c>
      <c r="K10" s="3" t="str">
        <f>IF( OR( NOT( ISNUMBER( 'обеспеченность в кол-вах'!T11 ) ), NOT( ISNUMBER( 'обеспеченность в кол-вах'!U11 ) ) ), "",  IF( 'обеспеченность в кол-вах'!T11 = 0, "", ROUND( 100 * 'обеспеченность в кол-вах'!U11 / 'обеспеченность в кол-вах'!T11, 2 ) ) )</f>
        <v/>
      </c>
      <c r="L10" s="3">
        <f>IF( OR( NOT( ISNUMBER( 'обеспеченность в кол-вах'!V11 ) ), NOT( ISNUMBER( 'обеспеченность в кол-вах'!W11 ) ) ), "",  IF( 'обеспеченность в кол-вах'!V11 = 0, "", ROUND( 100 * 'обеспеченность в кол-вах'!W11 / 'обеспеченность в кол-вах'!V11, 2 ) ) )</f>
        <v>57.69</v>
      </c>
      <c r="M10" s="3" t="str">
        <f>IF( OR( NOT( ISNUMBER( 'обеспеченность в кол-вах'!X11 ) ), NOT( ISNUMBER( 'обеспеченность в кол-вах'!Y11 ) ) ), "",  IF( 'обеспеченность в кол-вах'!X11 = 0, "", ROUND( 100 * 'обеспеченность в кол-вах'!Y11 / 'обеспеченность в кол-вах'!X11, 2 ) ) )</f>
        <v/>
      </c>
      <c r="N10" s="3">
        <f>IF( OR( NOT( ISNUMBER( 'обеспеченность в кол-вах'!Z11 ) ), NOT( ISNUMBER( 'обеспеченность в кол-вах'!AA11 ) ) ), "",  IF( 'обеспеченность в кол-вах'!Z11 = 0, "", ROUND( 100 * 'обеспеченность в кол-вах'!AA11 / 'обеспеченность в кол-вах'!Z11, 2 ) ) )</f>
        <v>0</v>
      </c>
      <c r="O10" s="3" t="str">
        <f>IF( OR( NOT( ISNUMBER( 'обеспеченность в кол-вах'!AB11 ) ), NOT( ISNUMBER( 'обеспеченность в кол-вах'!AC11 ) ) ), "",  IF( 'обеспеченность в кол-вах'!AB11 = 0, "", ROUND( 100 * 'обеспеченность в кол-вах'!AC11 / 'обеспеченность в кол-вах'!AB11, 2 ) ) )</f>
        <v/>
      </c>
      <c r="P10" s="3">
        <f>IF( OR( NOT( ISNUMBER( 'обеспеченность в кол-вах'!AD11 ) ), NOT( ISNUMBER( 'обеспеченность в кол-вах'!AE11 ) ) ), "",  IF( 'обеспеченность в кол-вах'!AD11 = 0, "", ROUND( 100 * 'обеспеченность в кол-вах'!AE11 / 'обеспеченность в кол-вах'!AD11, 2 ) ) )</f>
        <v>9.6199999999999992</v>
      </c>
      <c r="Q10" s="3" t="str">
        <f>IF( OR( NOT( ISNUMBER( 'обеспеченность в кол-вах'!AF11 ) ), NOT( ISNUMBER( 'обеспеченность в кол-вах'!AG11 ) ) ), "",  IF( 'обеспеченность в кол-вах'!AF11 = 0, "", ROUND( 100 * 'обеспеченность в кол-вах'!AG11 / 'обеспеченность в кол-вах'!AF11, 2 ) ) )</f>
        <v/>
      </c>
      <c r="R10" s="3" t="str">
        <f>IF( OR( NOT( ISNUMBER( 'обеспеченность в кол-вах'!#REF! ) ), NOT( ISNUMBER( 'обеспеченность в кол-вах'!#REF! ) ) ), "",  IF( 'обеспеченность в кол-вах'!#REF! = 0, "", ROUND( 100 * 'обеспеченность в кол-вах'!#REF! / 'обеспеченность в кол-вах'!#REF!, 2 ) ) )</f>
        <v/>
      </c>
      <c r="S10" s="3">
        <f>IF( OR( NOT( ISNUMBER( 'обеспеченность в кол-вах'!AH11 ) ), NOT( ISNUMBER( 'обеспеченность в кол-вах'!AI11 ) ) ), "",  IF( 'обеспеченность в кол-вах'!AH11 = 0, "", ROUND( 100 * 'обеспеченность в кол-вах'!AI11 / 'обеспеченность в кол-вах'!AH11, 2 ) ) )</f>
        <v>134.62</v>
      </c>
      <c r="T10" s="3">
        <f>IF( OR( NOT( ISNUMBER( 'обеспеченность в кол-вах'!AJ11 ) ), NOT( ISNUMBER( 'обеспеченность в кол-вах'!AK11 ) ) ), "",  IF( 'обеспеченность в кол-вах'!AJ11 = 0, "", ROUND( 100 * 'обеспеченность в кол-вах'!AK11 / 'обеспеченность в кол-вах'!AJ11, 2 ) ) )</f>
        <v>121.15</v>
      </c>
      <c r="U10" s="3" t="str">
        <f>IF( OR( NOT( ISNUMBER( 'обеспеченность в кол-вах'!AL11 ) ), NOT( ISNUMBER( 'обеспеченность в кол-вах'!AM11 ) ) ), "",  IF( 'обеспеченность в кол-вах'!AL11 = 0, "", ROUND( 100 * 'обеспеченность в кол-вах'!AM11 / 'обеспеченность в кол-вах'!AL11, 2 ) ) )</f>
        <v/>
      </c>
      <c r="V10" s="3">
        <f>IF( OR( NOT( ISNUMBER( 'обеспеченность в кол-вах'!AN11 ) ), NOT( ISNUMBER( 'обеспеченность в кол-вах'!AO11 ) ) ), "",  IF( 'обеспеченность в кол-вах'!AN11 = 0, "", ROUND( 100 * 'обеспеченность в кол-вах'!AO11 / 'обеспеченность в кол-вах'!AN11, 2 ) ) )</f>
        <v>121.15</v>
      </c>
      <c r="W10" s="3">
        <f>IF( OR( NOT( ISNUMBER( 'обеспеченность в кол-вах'!AP11 ) ), NOT( ISNUMBER( 'обеспеченность в кол-вах'!AQ11 ) ) ), "",  IF( 'обеспеченность в кол-вах'!AP11 = 0, "", ROUND( 100 * 'обеспеченность в кол-вах'!AQ11 / 'обеспеченность в кол-вах'!AP11, 2 ) ) )</f>
        <v>121.15</v>
      </c>
      <c r="X10" s="3">
        <f>IF( OR( NOT( ISNUMBER( 'обеспеченность в кол-вах'!AR11 ) ), NOT( ISNUMBER( 'обеспеченность в кол-вах'!AS11 ) ) ), "",  IF( 'обеспеченность в кол-вах'!AR11 = 0, "", ROUND( 100 * 'обеспеченность в кол-вах'!AS11 / 'обеспеченность в кол-вах'!AR11, 2 ) ) )</f>
        <v>121.15</v>
      </c>
      <c r="Y10" s="3" t="str">
        <f>IF( OR( NOT( ISNUMBER( 'обеспеченность в кол-вах'!AT11 ) ), NOT( ISNUMBER( 'обеспеченность в кол-вах'!AU11 ) ) ), "",  IF( 'обеспеченность в кол-вах'!AT11 = 0, "", ROUND( 100 * 'обеспеченность в кол-вах'!AU11 / 'обеспеченность в кол-вах'!AT11, 2 ) ) )</f>
        <v/>
      </c>
      <c r="Z10" s="3" t="str">
        <f>IF( OR( NOT( ISNUMBER( 'обеспеченность в кол-вах'!AV11 ) ), NOT( ISNUMBER( 'обеспеченность в кол-вах'!AW11 ) ) ), "",  IF( 'обеспеченность в кол-вах'!AV11 = 0, "", ROUND( 100 * 'обеспеченность в кол-вах'!AW11 / 'обеспеченность в кол-вах'!AV11, 2 ) ) )</f>
        <v/>
      </c>
      <c r="AA10" s="3" t="str">
        <f>IF( OR( NOT( ISNUMBER( 'обеспеченность в кол-вах'!AX11 ) ), NOT( ISNUMBER( 'обеспеченность в кол-вах'!AY11 ) ) ), "",  IF( 'обеспеченность в кол-вах'!AX11 = 0, "", ROUND( 100 * 'обеспеченность в кол-вах'!AY11 / 'обеспеченность в кол-вах'!AX11, 2 ) ) )</f>
        <v/>
      </c>
      <c r="AB10" s="3" t="str">
        <f>IF( OR( NOT( ISNUMBER( 'обеспеченность в кол-вах'!AZ11 ) ), NOT( ISNUMBER( 'обеспеченность в кол-вах'!BA11 ) ) ), "",  IF( 'обеспеченность в кол-вах'!AZ11 = 0, "", ROUND( 100 * 'обеспеченность в кол-вах'!BA11 / 'обеспеченность в кол-вах'!AZ11, 2 ) ) )</f>
        <v/>
      </c>
      <c r="AC10" s="3" t="str">
        <f>IF( OR( NOT( ISNUMBER( 'обеспеченность в кол-вах'!BB11 ) ), NOT( ISNUMBER( 'обеспеченность в кол-вах'!BC11 ) ) ), "",  IF( 'обеспеченность в кол-вах'!BB11 = 0, "", ROUND( 100 * 'обеспеченность в кол-вах'!BC11 / 'обеспеченность в кол-вах'!BB11, 2 ) ) )</f>
        <v/>
      </c>
      <c r="AD10" s="3" t="str">
        <f>IF( OR( NOT( ISNUMBER( 'обеспеченность в кол-вах'!BD11 ) ), NOT( ISNUMBER( 'обеспеченность в кол-вах'!BE11 ) ) ), "",  IF( 'обеспеченность в кол-вах'!BD11 = 0, "", ROUND( 100 * 'обеспеченность в кол-вах'!BE11 / 'обеспеченность в кол-вах'!BD11, 2 ) ) )</f>
        <v/>
      </c>
      <c r="AE10" s="3" t="str">
        <f>IF( OR( NOT( ISNUMBER( 'обеспеченность в кол-вах'!BF11 ) ), NOT( ISNUMBER( 'обеспеченность в кол-вах'!BG11 ) ) ), "",  IF( 'обеспеченность в кол-вах'!BF11 = 0, "", ROUND( 100 * 'обеспеченность в кол-вах'!BG11 / 'обеспеченность в кол-вах'!BF11, 2 ) ) )</f>
        <v/>
      </c>
    </row>
    <row r="11" spans="1:31" ht="24" customHeight="1">
      <c r="A11" s="2" t="s">
        <v>40</v>
      </c>
      <c r="B11" s="3">
        <f>IF( OR( NOT( ISNUMBER( 'обеспеченность в кол-вах'!B12 ) ), NOT( ISNUMBER( 'обеспеченность в кол-вах'!C12 ) ) ), "",  IF( 'обеспеченность в кол-вах'!B12 = 0, "", ROUND( 100 * 'обеспеченность в кол-вах'!C12 / 'обеспеченность в кол-вах'!B12, 2 ) ) )</f>
        <v>100</v>
      </c>
      <c r="C11" s="3">
        <f>IF( OR( NOT( ISNUMBER( 'обеспеченность в кол-вах'!D12 ) ), NOT( ISNUMBER( 'обеспеченность в кол-вах'!E12 ) ) ), "",  IF( 'обеспеченность в кол-вах'!D12 = 0, "", ROUND( 100 * 'обеспеченность в кол-вах'!E12 / 'обеспеченность в кол-вах'!D12, 2 ) ) )</f>
        <v>100</v>
      </c>
      <c r="D11" s="3">
        <f>IF( OR( NOT( ISNUMBER( 'обеспеченность в кол-вах'!F12 ) ), NOT( ISNUMBER( 'обеспеченность в кол-вах'!G12 ) ) ), "",  IF( 'обеспеченность в кол-вах'!F12 = 0, "", ROUND( 100 * 'обеспеченность в кол-вах'!G12 / 'обеспеченность в кол-вах'!F12, 2 ) ) )</f>
        <v>100</v>
      </c>
      <c r="E11" s="3">
        <f>IF( OR( NOT( ISNUMBER( 'обеспеченность в кол-вах'!H12 ) ), NOT( ISNUMBER( 'обеспеченность в кол-вах'!I12 ) ) ), "",  IF( 'обеспеченность в кол-вах'!H12 = 0, "", ROUND( 100 * 'обеспеченность в кол-вах'!I12 / 'обеспеченность в кол-вах'!H12, 2 ) ) )</f>
        <v>100</v>
      </c>
      <c r="F11" s="3">
        <f>IF( OR( NOT( ISNUMBER( 'обеспеченность в кол-вах'!J12 ) ), NOT( ISNUMBER( 'обеспеченность в кол-вах'!K12 ) ) ), "",  IF( 'обеспеченность в кол-вах'!J12 = 0, "", ROUND( 100 * 'обеспеченность в кол-вах'!K12 / 'обеспеченность в кол-вах'!J12, 2 ) ) )</f>
        <v>100</v>
      </c>
      <c r="G11" s="3">
        <f>IF( OR( NOT( ISNUMBER( 'обеспеченность в кол-вах'!L12 ) ), NOT( ISNUMBER( 'обеспеченность в кол-вах'!M12 ) ) ), "",  IF( 'обеспеченность в кол-вах'!L12 = 0, "", ROUND( 100 * 'обеспеченность в кол-вах'!M12 / 'обеспеченность в кол-вах'!L12, 2 ) ) )</f>
        <v>100</v>
      </c>
      <c r="H11" s="3" t="str">
        <f>IF( OR( NOT( ISNUMBER( 'обеспеченность в кол-вах'!N12 ) ), NOT( ISNUMBER( 'обеспеченность в кол-вах'!O12 ) ) ), "",  IF( 'обеспеченность в кол-вах'!N12 = 0, "", ROUND( 100 * 'обеспеченность в кол-вах'!O12 / 'обеспеченность в кол-вах'!N12, 2 ) ) )</f>
        <v/>
      </c>
      <c r="I11" s="3" t="str">
        <f>IF( OR( NOT( ISNUMBER( 'обеспеченность в кол-вах'!P12 ) ), NOT( ISNUMBER( 'обеспеченность в кол-вах'!Q12 ) ) ), "",  IF( 'обеспеченность в кол-вах'!P12 = 0, "", ROUND( 100 * 'обеспеченность в кол-вах'!Q12 / 'обеспеченность в кол-вах'!P12, 2 ) ) )</f>
        <v/>
      </c>
      <c r="J11" s="3">
        <f>IF( OR( NOT( ISNUMBER( 'обеспеченность в кол-вах'!R12 ) ), NOT( ISNUMBER( 'обеспеченность в кол-вах'!S12 ) ) ), "",  IF( 'обеспеченность в кол-вах'!R12 = 0, "", ROUND( 100 * 'обеспеченность в кол-вах'!S12 / 'обеспеченность в кол-вах'!R12, 2 ) ) )</f>
        <v>15.63</v>
      </c>
      <c r="K11" s="3" t="str">
        <f>IF( OR( NOT( ISNUMBER( 'обеспеченность в кол-вах'!T12 ) ), NOT( ISNUMBER( 'обеспеченность в кол-вах'!U12 ) ) ), "",  IF( 'обеспеченность в кол-вах'!T12 = 0, "", ROUND( 100 * 'обеспеченность в кол-вах'!U12 / 'обеспеченность в кол-вах'!T12, 2 ) ) )</f>
        <v/>
      </c>
      <c r="L11" s="3">
        <f>IF( OR( NOT( ISNUMBER( 'обеспеченность в кол-вах'!V12 ) ), NOT( ISNUMBER( 'обеспеченность в кол-вах'!W12 ) ) ), "",  IF( 'обеспеченность в кол-вах'!V12 = 0, "", ROUND( 100 * 'обеспеченность в кол-вах'!W12 / 'обеспеченность в кол-вах'!V12, 2 ) ) )</f>
        <v>46.88</v>
      </c>
      <c r="M11" s="3" t="str">
        <f>IF( OR( NOT( ISNUMBER( 'обеспеченность в кол-вах'!X12 ) ), NOT( ISNUMBER( 'обеспеченность в кол-вах'!Y12 ) ) ), "",  IF( 'обеспеченность в кол-вах'!X12 = 0, "", ROUND( 100 * 'обеспеченность в кол-вах'!Y12 / 'обеспеченность в кол-вах'!X12, 2 ) ) )</f>
        <v/>
      </c>
      <c r="N11" s="3">
        <f>IF( OR( NOT( ISNUMBER( 'обеспеченность в кол-вах'!Z12 ) ), NOT( ISNUMBER( 'обеспеченность в кол-вах'!AA12 ) ) ), "",  IF( 'обеспеченность в кол-вах'!Z12 = 0, "", ROUND( 100 * 'обеспеченность в кол-вах'!AA12 / 'обеспеченность в кол-вах'!Z12, 2 ) ) )</f>
        <v>15.63</v>
      </c>
      <c r="O11" s="3" t="str">
        <f>IF( OR( NOT( ISNUMBER( 'обеспеченность в кол-вах'!AB12 ) ), NOT( ISNUMBER( 'обеспеченность в кол-вах'!AC12 ) ) ), "",  IF( 'обеспеченность в кол-вах'!AB12 = 0, "", ROUND( 100 * 'обеспеченность в кол-вах'!AC12 / 'обеспеченность в кол-вах'!AB12, 2 ) ) )</f>
        <v/>
      </c>
      <c r="P11" s="3">
        <f>IF( OR( NOT( ISNUMBER( 'обеспеченность в кол-вах'!AD12 ) ), NOT( ISNUMBER( 'обеспеченность в кол-вах'!AE12 ) ) ), "",  IF( 'обеспеченность в кол-вах'!AD12 = 0, "", ROUND( 100 * 'обеспеченность в кол-вах'!AE12 / 'обеспеченность в кол-вах'!AD12, 2 ) ) )</f>
        <v>7.81</v>
      </c>
      <c r="Q11" s="3" t="str">
        <f>IF( OR( NOT( ISNUMBER( 'обеспеченность в кол-вах'!AF12 ) ), NOT( ISNUMBER( 'обеспеченность в кол-вах'!AG12 ) ) ), "",  IF( 'обеспеченность в кол-вах'!AF12 = 0, "", ROUND( 100 * 'обеспеченность в кол-вах'!AG12 / 'обеспеченность в кол-вах'!AF12, 2 ) ) )</f>
        <v/>
      </c>
      <c r="R11" s="3" t="str">
        <f>IF( OR( NOT( ISNUMBER( 'обеспеченность в кол-вах'!#REF! ) ), NOT( ISNUMBER( 'обеспеченность в кол-вах'!#REF! ) ) ), "",  IF( 'обеспеченность в кол-вах'!#REF! = 0, "", ROUND( 100 * 'обеспеченность в кол-вах'!#REF! / 'обеспеченность в кол-вах'!#REF!, 2 ) ) )</f>
        <v/>
      </c>
      <c r="S11" s="3">
        <f>IF( OR( NOT( ISNUMBER( 'обеспеченность в кол-вах'!AH12 ) ), NOT( ISNUMBER( 'обеспеченность в кол-вах'!AI12 ) ) ), "",  IF( 'обеспеченность в кол-вах'!AH12 = 0, "", ROUND( 100 * 'обеспеченность в кол-вах'!AI12 / 'обеспеченность в кол-вах'!AH12, 2 ) ) )</f>
        <v>109.38</v>
      </c>
      <c r="T11" s="3">
        <f>IF( OR( NOT( ISNUMBER( 'обеспеченность в кол-вах'!AJ12 ) ), NOT( ISNUMBER( 'обеспеченность в кол-вах'!AK12 ) ) ), "",  IF( 'обеспеченность в кол-вах'!AJ12 = 0, "", ROUND( 100 * 'обеспеченность в кол-вах'!AK12 / 'обеспеченность в кол-вах'!AJ12, 2 ) ) )</f>
        <v>100</v>
      </c>
      <c r="U11" s="3" t="str">
        <f>IF( OR( NOT( ISNUMBER( 'обеспеченность в кол-вах'!AL12 ) ), NOT( ISNUMBER( 'обеспеченность в кол-вах'!AM12 ) ) ), "",  IF( 'обеспеченность в кол-вах'!AL12 = 0, "", ROUND( 100 * 'обеспеченность в кол-вах'!AM12 / 'обеспеченность в кол-вах'!AL12, 2 ) ) )</f>
        <v/>
      </c>
      <c r="V11" s="3">
        <f>IF( OR( NOT( ISNUMBER( 'обеспеченность в кол-вах'!AN12 ) ), NOT( ISNUMBER( 'обеспеченность в кол-вах'!AO12 ) ) ), "",  IF( 'обеспеченность в кол-вах'!AN12 = 0, "", ROUND( 100 * 'обеспеченность в кол-вах'!AO12 / 'обеспеченность в кол-вах'!AN12, 2 ) ) )</f>
        <v>100</v>
      </c>
      <c r="W11" s="3">
        <f>IF( OR( NOT( ISNUMBER( 'обеспеченность в кол-вах'!AP12 ) ), NOT( ISNUMBER( 'обеспеченность в кол-вах'!AQ12 ) ) ), "",  IF( 'обеспеченность в кол-вах'!AP12 = 0, "", ROUND( 100 * 'обеспеченность в кол-вах'!AQ12 / 'обеспеченность в кол-вах'!AP12, 2 ) ) )</f>
        <v>100</v>
      </c>
      <c r="X11" s="3">
        <f>IF( OR( NOT( ISNUMBER( 'обеспеченность в кол-вах'!AR12 ) ), NOT( ISNUMBER( 'обеспеченность в кол-вах'!AS12 ) ) ), "",  IF( 'обеспеченность в кол-вах'!AR12 = 0, "", ROUND( 100 * 'обеспеченность в кол-вах'!AS12 / 'обеспеченность в кол-вах'!AR12, 2 ) ) )</f>
        <v>100</v>
      </c>
      <c r="Y11" s="3" t="str">
        <f>IF( OR( NOT( ISNUMBER( 'обеспеченность в кол-вах'!AT12 ) ), NOT( ISNUMBER( 'обеспеченность в кол-вах'!AU12 ) ) ), "",  IF( 'обеспеченность в кол-вах'!AT12 = 0, "", ROUND( 100 * 'обеспеченность в кол-вах'!AU12 / 'обеспеченность в кол-вах'!AT12, 2 ) ) )</f>
        <v/>
      </c>
      <c r="Z11" s="3" t="str">
        <f>IF( OR( NOT( ISNUMBER( 'обеспеченность в кол-вах'!AV12 ) ), NOT( ISNUMBER( 'обеспеченность в кол-вах'!AW12 ) ) ), "",  IF( 'обеспеченность в кол-вах'!AV12 = 0, "", ROUND( 100 * 'обеспеченность в кол-вах'!AW12 / 'обеспеченность в кол-вах'!AV12, 2 ) ) )</f>
        <v/>
      </c>
      <c r="AA11" s="3" t="str">
        <f>IF( OR( NOT( ISNUMBER( 'обеспеченность в кол-вах'!AX12 ) ), NOT( ISNUMBER( 'обеспеченность в кол-вах'!AY12 ) ) ), "",  IF( 'обеспеченность в кол-вах'!AX12 = 0, "", ROUND( 100 * 'обеспеченность в кол-вах'!AY12 / 'обеспеченность в кол-вах'!AX12, 2 ) ) )</f>
        <v/>
      </c>
      <c r="AB11" s="3" t="str">
        <f>IF( OR( NOT( ISNUMBER( 'обеспеченность в кол-вах'!AZ12 ) ), NOT( ISNUMBER( 'обеспеченность в кол-вах'!BA12 ) ) ), "",  IF( 'обеспеченность в кол-вах'!AZ12 = 0, "", ROUND( 100 * 'обеспеченность в кол-вах'!BA12 / 'обеспеченность в кол-вах'!AZ12, 2 ) ) )</f>
        <v/>
      </c>
      <c r="AC11" s="3" t="str">
        <f>IF( OR( NOT( ISNUMBER( 'обеспеченность в кол-вах'!BB12 ) ), NOT( ISNUMBER( 'обеспеченность в кол-вах'!BC12 ) ) ), "",  IF( 'обеспеченность в кол-вах'!BB12 = 0, "", ROUND( 100 * 'обеспеченность в кол-вах'!BC12 / 'обеспеченность в кол-вах'!BB12, 2 ) ) )</f>
        <v/>
      </c>
      <c r="AD11" s="3" t="str">
        <f>IF( OR( NOT( ISNUMBER( 'обеспеченность в кол-вах'!BD12 ) ), NOT( ISNUMBER( 'обеспеченность в кол-вах'!BE12 ) ) ), "",  IF( 'обеспеченность в кол-вах'!BD12 = 0, "", ROUND( 100 * 'обеспеченность в кол-вах'!BE12 / 'обеспеченность в кол-вах'!BD12, 2 ) ) )</f>
        <v/>
      </c>
      <c r="AE11" s="3" t="str">
        <f>IF( OR( NOT( ISNUMBER( 'обеспеченность в кол-вах'!BF12 ) ), NOT( ISNUMBER( 'обеспеченность в кол-вах'!BG12 ) ) ), "",  IF( 'обеспеченность в кол-вах'!BF12 = 0, "", ROUND( 100 * 'обеспеченность в кол-вах'!BG12 / 'обеспеченность в кол-вах'!BF12, 2 ) ) )</f>
        <v/>
      </c>
    </row>
    <row r="12" spans="1:31" ht="24" customHeight="1">
      <c r="A12" s="2" t="s">
        <v>41</v>
      </c>
      <c r="B12" s="3">
        <f>IF( OR( NOT( ISNUMBER( 'обеспеченность в кол-вах'!B13 ) ), NOT( ISNUMBER( 'обеспеченность в кол-вах'!C13 ) ) ), "",  IF( 'обеспеченность в кол-вах'!B13 = 0, "", ROUND( 100 * 'обеспеченность в кол-вах'!C13 / 'обеспеченность в кол-вах'!B13, 2 ) ) )</f>
        <v>100</v>
      </c>
      <c r="C12" s="3" t="str">
        <f>IF( OR( NOT( ISNUMBER( 'обеспеченность в кол-вах'!D13 ) ), NOT( ISNUMBER( 'обеспеченность в кол-вах'!E13 ) ) ), "",  IF( 'обеспеченность в кол-вах'!D13 = 0, "", ROUND( 100 * 'обеспеченность в кол-вах'!E13 / 'обеспеченность в кол-вах'!D13, 2 ) ) )</f>
        <v/>
      </c>
      <c r="D12" s="3">
        <f>IF( OR( NOT( ISNUMBER( 'обеспеченность в кол-вах'!F13 ) ), NOT( ISNUMBER( 'обеспеченность в кол-вах'!G13 ) ) ), "",  IF( 'обеспеченность в кол-вах'!F13 = 0, "", ROUND( 100 * 'обеспеченность в кол-вах'!G13 / 'обеспеченность в кол-вах'!F13, 2 ) ) )</f>
        <v>100</v>
      </c>
      <c r="E12" s="3">
        <f>IF( OR( NOT( ISNUMBER( 'обеспеченность в кол-вах'!H13 ) ), NOT( ISNUMBER( 'обеспеченность в кол-вах'!I13 ) ) ), "",  IF( 'обеспеченность в кол-вах'!H13 = 0, "", ROUND( 100 * 'обеспеченность в кол-вах'!I13 / 'обеспеченность в кол-вах'!H13, 2 ) ) )</f>
        <v>100</v>
      </c>
      <c r="F12" s="3">
        <f>IF( OR( NOT( ISNUMBER( 'обеспеченность в кол-вах'!J13 ) ), NOT( ISNUMBER( 'обеспеченность в кол-вах'!K13 ) ) ), "",  IF( 'обеспеченность в кол-вах'!J13 = 0, "", ROUND( 100 * 'обеспеченность в кол-вах'!K13 / 'обеспеченность в кол-вах'!J13, 2 ) ) )</f>
        <v>105.26</v>
      </c>
      <c r="G12" s="3">
        <f>IF( OR( NOT( ISNUMBER( 'обеспеченность в кол-вах'!L13 ) ), NOT( ISNUMBER( 'обеспеченность в кол-вах'!M13 ) ) ), "",  IF( 'обеспеченность в кол-вах'!L13 = 0, "", ROUND( 100 * 'обеспеченность в кол-вах'!M13 / 'обеспеченность в кол-вах'!L13, 2 ) ) )</f>
        <v>105.26</v>
      </c>
      <c r="H12" s="3">
        <f>IF( OR( NOT( ISNUMBER( 'обеспеченность в кол-вах'!N13 ) ), NOT( ISNUMBER( 'обеспеченность в кол-вах'!O13 ) ) ), "",  IF( 'обеспеченность в кол-вах'!N13 = 0, "", ROUND( 100 * 'обеспеченность в кол-вах'!O13 / 'обеспеченность в кол-вах'!N13, 2 ) ) )</f>
        <v>105.26</v>
      </c>
      <c r="I12" s="3" t="str">
        <f>IF( OR( NOT( ISNUMBER( 'обеспеченность в кол-вах'!P13 ) ), NOT( ISNUMBER( 'обеспеченность в кол-вах'!Q13 ) ) ), "",  IF( 'обеспеченность в кол-вах'!P13 = 0, "", ROUND( 100 * 'обеспеченность в кол-вах'!Q13 / 'обеспеченность в кол-вах'!P13, 2 ) ) )</f>
        <v/>
      </c>
      <c r="J12" s="3">
        <f>IF( OR( NOT( ISNUMBER( 'обеспеченность в кол-вах'!R13 ) ), NOT( ISNUMBER( 'обеспеченность в кол-вах'!S13 ) ) ), "",  IF( 'обеспеченность в кол-вах'!R13 = 0, "", ROUND( 100 * 'обеспеченность в кол-вах'!S13 / 'обеспеченность в кол-вах'!R13, 2 ) ) )</f>
        <v>17.54</v>
      </c>
      <c r="K12" s="3" t="str">
        <f>IF( OR( NOT( ISNUMBER( 'обеспеченность в кол-вах'!T13 ) ), NOT( ISNUMBER( 'обеспеченность в кол-вах'!U13 ) ) ), "",  IF( 'обеспеченность в кол-вах'!T13 = 0, "", ROUND( 100 * 'обеспеченность в кол-вах'!U13 / 'обеспеченность в кол-вах'!T13, 2 ) ) )</f>
        <v/>
      </c>
      <c r="L12" s="3">
        <f>IF( OR( NOT( ISNUMBER( 'обеспеченность в кол-вах'!V13 ) ), NOT( ISNUMBER( 'обеспеченность в кол-вах'!W13 ) ) ), "",  IF( 'обеспеченность в кол-вах'!V13 = 0, "", ROUND( 100 * 'обеспеченность в кол-вах'!W13 / 'обеспеченность в кол-вах'!V13, 2 ) ) )</f>
        <v>17.54</v>
      </c>
      <c r="M12" s="3" t="str">
        <f>IF( OR( NOT( ISNUMBER( 'обеспеченность в кол-вах'!X13 ) ), NOT( ISNUMBER( 'обеспеченность в кол-вах'!Y13 ) ) ), "",  IF( 'обеспеченность в кол-вах'!X13 = 0, "", ROUND( 100 * 'обеспеченность в кол-вах'!Y13 / 'обеспеченность в кол-вах'!X13, 2 ) ) )</f>
        <v/>
      </c>
      <c r="N12" s="3">
        <f>IF( OR( NOT( ISNUMBER( 'обеспеченность в кол-вах'!Z13 ) ), NOT( ISNUMBER( 'обеспеченность в кол-вах'!AA13 ) ) ), "",  IF( 'обеспеченность в кол-вах'!Z13 = 0, "", ROUND( 100 * 'обеспеченность в кол-вах'!AA13 / 'обеспеченность в кол-вах'!Z13, 2 ) ) )</f>
        <v>0</v>
      </c>
      <c r="O12" s="3" t="str">
        <f>IF( OR( NOT( ISNUMBER( 'обеспеченность в кол-вах'!AB13 ) ), NOT( ISNUMBER( 'обеспеченность в кол-вах'!AC13 ) ) ), "",  IF( 'обеспеченность в кол-вах'!AB13 = 0, "", ROUND( 100 * 'обеспеченность в кол-вах'!AC13 / 'обеспеченность в кол-вах'!AB13, 2 ) ) )</f>
        <v/>
      </c>
      <c r="P12" s="3">
        <f>IF( OR( NOT( ISNUMBER( 'обеспеченность в кол-вах'!AD13 ) ), NOT( ISNUMBER( 'обеспеченность в кол-вах'!AE13 ) ) ), "",  IF( 'обеспеченность в кол-вах'!AD13 = 0, "", ROUND( 100 * 'обеспеченность в кол-вах'!AE13 / 'обеспеченность в кол-вах'!AD13, 2 ) ) )</f>
        <v>0</v>
      </c>
      <c r="Q12" s="3" t="str">
        <f>IF( OR( NOT( ISNUMBER( 'обеспеченность в кол-вах'!AF13 ) ), NOT( ISNUMBER( 'обеспеченность в кол-вах'!AG13 ) ) ), "",  IF( 'обеспеченность в кол-вах'!AF13 = 0, "", ROUND( 100 * 'обеспеченность в кол-вах'!AG13 / 'обеспеченность в кол-вах'!AF13, 2 ) ) )</f>
        <v/>
      </c>
      <c r="R12" s="3" t="str">
        <f>IF( OR( NOT( ISNUMBER( 'обеспеченность в кол-вах'!#REF! ) ), NOT( ISNUMBER( 'обеспеченность в кол-вах'!#REF! ) ) ), "",  IF( 'обеспеченность в кол-вах'!#REF! = 0, "", ROUND( 100 * 'обеспеченность в кол-вах'!#REF! / 'обеспеченность в кол-вах'!#REF!, 2 ) ) )</f>
        <v/>
      </c>
      <c r="S12" s="3">
        <f>IF( OR( NOT( ISNUMBER( 'обеспеченность в кол-вах'!AH13 ) ), NOT( ISNUMBER( 'обеспеченность в кол-вах'!AI13 ) ) ), "",  IF( 'обеспеченность в кол-вах'!AH13 = 0, "", ROUND( 100 * 'обеспеченность в кол-вах'!AI13 / 'обеспеченность в кол-вах'!AH13, 2 ) ) )</f>
        <v>105.26</v>
      </c>
      <c r="T12" s="3">
        <f>IF( OR( NOT( ISNUMBER( 'обеспеченность в кол-вах'!AJ13 ) ), NOT( ISNUMBER( 'обеспеченность в кол-вах'!AK13 ) ) ), "",  IF( 'обеспеченность в кол-вах'!AJ13 = 0, "", ROUND( 100 * 'обеспеченность в кол-вах'!AK13 / 'обеспеченность в кол-вах'!AJ13, 2 ) ) )</f>
        <v>105.26</v>
      </c>
      <c r="U12" s="3" t="str">
        <f>IF( OR( NOT( ISNUMBER( 'обеспеченность в кол-вах'!AL13 ) ), NOT( ISNUMBER( 'обеспеченность в кол-вах'!AM13 ) ) ), "",  IF( 'обеспеченность в кол-вах'!AL13 = 0, "", ROUND( 100 * 'обеспеченность в кол-вах'!AM13 / 'обеспеченность в кол-вах'!AL13, 2 ) ) )</f>
        <v/>
      </c>
      <c r="V12" s="3">
        <f>IF( OR( NOT( ISNUMBER( 'обеспеченность в кол-вах'!AN13 ) ), NOT( ISNUMBER( 'обеспеченность в кол-вах'!AO13 ) ) ), "",  IF( 'обеспеченность в кол-вах'!AN13 = 0, "", ROUND( 100 * 'обеспеченность в кол-вах'!AO13 / 'обеспеченность в кол-вах'!AN13, 2 ) ) )</f>
        <v>105.26</v>
      </c>
      <c r="W12" s="3" t="str">
        <f>IF( OR( NOT( ISNUMBER( 'обеспеченность в кол-вах'!AP13 ) ), NOT( ISNUMBER( 'обеспеченность в кол-вах'!AQ13 ) ) ), "",  IF( 'обеспеченность в кол-вах'!AP13 = 0, "", ROUND( 100 * 'обеспеченность в кол-вах'!AQ13 / 'обеспеченность в кол-вах'!AP13, 2 ) ) )</f>
        <v/>
      </c>
      <c r="X12" s="3">
        <f>IF( OR( NOT( ISNUMBER( 'обеспеченность в кол-вах'!AR13 ) ), NOT( ISNUMBER( 'обеспеченность в кол-вах'!AS13 ) ) ), "",  IF( 'обеспеченность в кол-вах'!AR13 = 0, "", ROUND( 100 * 'обеспеченность в кол-вах'!AS13 / 'обеспеченность в кол-вах'!AR13, 2 ) ) )</f>
        <v>105.26</v>
      </c>
      <c r="Y12" s="3">
        <f>IF( OR( NOT( ISNUMBER( 'обеспеченность в кол-вах'!AT13 ) ), NOT( ISNUMBER( 'обеспеченность в кол-вах'!AU13 ) ) ), "",  IF( 'обеспеченность в кол-вах'!AT13 = 0, "", ROUND( 100 * 'обеспеченность в кол-вах'!AU13 / 'обеспеченность в кол-вах'!AT13, 2 ) ) )</f>
        <v>105.26</v>
      </c>
      <c r="Z12" s="3">
        <f>IF( OR( NOT( ISNUMBER( 'обеспеченность в кол-вах'!AV13 ) ), NOT( ISNUMBER( 'обеспеченность в кол-вах'!AW13 ) ) ), "",  IF( 'обеспеченность в кол-вах'!AV13 = 0, "", ROUND( 100 * 'обеспеченность в кол-вах'!AW13 / 'обеспеченность в кол-вах'!AV13, 2 ) ) )</f>
        <v>122.81</v>
      </c>
      <c r="AA12" s="3" t="str">
        <f>IF( OR( NOT( ISNUMBER( 'обеспеченность в кол-вах'!AX13 ) ), NOT( ISNUMBER( 'обеспеченность в кол-вах'!AY13 ) ) ), "",  IF( 'обеспеченность в кол-вах'!AX13 = 0, "", ROUND( 100 * 'обеспеченность в кол-вах'!AY13 / 'обеспеченность в кол-вах'!AX13, 2 ) ) )</f>
        <v/>
      </c>
      <c r="AB12" s="3" t="str">
        <f>IF( OR( NOT( ISNUMBER( 'обеспеченность в кол-вах'!AZ13 ) ), NOT( ISNUMBER( 'обеспеченность в кол-вах'!BA13 ) ) ), "",  IF( 'обеспеченность в кол-вах'!AZ13 = 0, "", ROUND( 100 * 'обеспеченность в кол-вах'!BA13 / 'обеспеченность в кол-вах'!AZ13, 2 ) ) )</f>
        <v/>
      </c>
      <c r="AC12" s="3" t="str">
        <f>IF( OR( NOT( ISNUMBER( 'обеспеченность в кол-вах'!BB13 ) ), NOT( ISNUMBER( 'обеспеченность в кол-вах'!BC13 ) ) ), "",  IF( 'обеспеченность в кол-вах'!BB13 = 0, "", ROUND( 100 * 'обеспеченность в кол-вах'!BC13 / 'обеспеченность в кол-вах'!BB13, 2 ) ) )</f>
        <v/>
      </c>
      <c r="AD12" s="3" t="str">
        <f>IF( OR( NOT( ISNUMBER( 'обеспеченность в кол-вах'!BD13 ) ), NOT( ISNUMBER( 'обеспеченность в кол-вах'!BE13 ) ) ), "",  IF( 'обеспеченность в кол-вах'!BD13 = 0, "", ROUND( 100 * 'обеспеченность в кол-вах'!BE13 / 'обеспеченность в кол-вах'!BD13, 2 ) ) )</f>
        <v/>
      </c>
      <c r="AE12" s="3" t="str">
        <f>IF( OR( NOT( ISNUMBER( 'обеспеченность в кол-вах'!BF13 ) ), NOT( ISNUMBER( 'обеспеченность в кол-вах'!BG13 ) ) ), "",  IF( 'обеспеченность в кол-вах'!BF13 = 0, "", ROUND( 100 * 'обеспеченность в кол-вах'!BG13 / 'обеспеченность в кол-вах'!BF13, 2 ) ) )</f>
        <v/>
      </c>
    </row>
    <row r="13" spans="1:31" ht="24" customHeight="1">
      <c r="A13" s="2" t="s">
        <v>42</v>
      </c>
      <c r="B13" s="3">
        <f>IF( OR( NOT( ISNUMBER( 'обеспеченность в кол-вах'!B14 ) ), NOT( ISNUMBER( 'обеспеченность в кол-вах'!C14 ) ) ), "",  IF( 'обеспеченность в кол-вах'!B14 = 0, "", ROUND( 100 * 'обеспеченность в кол-вах'!C14 / 'обеспеченность в кол-вах'!B14, 2 ) ) )</f>
        <v>100</v>
      </c>
      <c r="C13" s="3" t="str">
        <f>IF( OR( NOT( ISNUMBER( 'обеспеченность в кол-вах'!D14 ) ), NOT( ISNUMBER( 'обеспеченность в кол-вах'!E14 ) ) ), "",  IF( 'обеспеченность в кол-вах'!D14 = 0, "", ROUND( 100 * 'обеспеченность в кол-вах'!E14 / 'обеспеченность в кол-вах'!D14, 2 ) ) )</f>
        <v/>
      </c>
      <c r="D13" s="3">
        <f>IF( OR( NOT( ISNUMBER( 'обеспеченность в кол-вах'!F14 ) ), NOT( ISNUMBER( 'обеспеченность в кол-вах'!G14 ) ) ), "",  IF( 'обеспеченность в кол-вах'!F14 = 0, "", ROUND( 100 * 'обеспеченность в кол-вах'!G14 / 'обеспеченность в кол-вах'!F14, 2 ) ) )</f>
        <v>100</v>
      </c>
      <c r="E13" s="3">
        <f>IF( OR( NOT( ISNUMBER( 'обеспеченность в кол-вах'!H14 ) ), NOT( ISNUMBER( 'обеспеченность в кол-вах'!I14 ) ) ), "",  IF( 'обеспеченность в кол-вах'!H14 = 0, "", ROUND( 100 * 'обеспеченность в кол-вах'!I14 / 'обеспеченность в кол-вах'!H14, 2 ) ) )</f>
        <v>100</v>
      </c>
      <c r="F13" s="3">
        <f>IF( OR( NOT( ISNUMBER( 'обеспеченность в кол-вах'!J14 ) ), NOT( ISNUMBER( 'обеспеченность в кол-вах'!K14 ) ) ), "",  IF( 'обеспеченность в кол-вах'!J14 = 0, "", ROUND( 100 * 'обеспеченность в кол-вах'!K14 / 'обеспеченность в кол-вах'!J14, 2 ) ) )</f>
        <v>113.21</v>
      </c>
      <c r="G13" s="3">
        <f>IF( OR( NOT( ISNUMBER( 'обеспеченность в кол-вах'!L14 ) ), NOT( ISNUMBER( 'обеспеченность в кол-вах'!M14 ) ) ), "",  IF( 'обеспеченность в кол-вах'!L14 = 0, "", ROUND( 100 * 'обеспеченность в кол-вах'!M14 / 'обеспеченность в кол-вах'!L14, 2 ) ) )</f>
        <v>113.21</v>
      </c>
      <c r="H13" s="3">
        <f>IF( OR( NOT( ISNUMBER( 'обеспеченность в кол-вах'!N14 ) ), NOT( ISNUMBER( 'обеспеченность в кол-вах'!O14 ) ) ), "",  IF( 'обеспеченность в кол-вах'!N14 = 0, "", ROUND( 100 * 'обеспеченность в кол-вах'!O14 / 'обеспеченность в кол-вах'!N14, 2 ) ) )</f>
        <v>113.21</v>
      </c>
      <c r="I13" s="3" t="str">
        <f>IF( OR( NOT( ISNUMBER( 'обеспеченность в кол-вах'!P14 ) ), NOT( ISNUMBER( 'обеспеченность в кол-вах'!Q14 ) ) ), "",  IF( 'обеспеченность в кол-вах'!P14 = 0, "", ROUND( 100 * 'обеспеченность в кол-вах'!Q14 / 'обеспеченность в кол-вах'!P14, 2 ) ) )</f>
        <v/>
      </c>
      <c r="J13" s="3">
        <f>IF( OR( NOT( ISNUMBER( 'обеспеченность в кол-вах'!R14 ) ), NOT( ISNUMBER( 'обеспеченность в кол-вах'!S14 ) ) ), "",  IF( 'обеспеченность в кол-вах'!R14 = 0, "", ROUND( 100 * 'обеспеченность в кол-вах'!S14 / 'обеспеченность в кол-вах'!R14, 2 ) ) )</f>
        <v>0</v>
      </c>
      <c r="K13" s="3" t="str">
        <f>IF( OR( NOT( ISNUMBER( 'обеспеченность в кол-вах'!T14 ) ), NOT( ISNUMBER( 'обеспеченность в кол-вах'!U14 ) ) ), "",  IF( 'обеспеченность в кол-вах'!T14 = 0, "", ROUND( 100 * 'обеспеченность в кол-вах'!U14 / 'обеспеченность в кол-вах'!T14, 2 ) ) )</f>
        <v/>
      </c>
      <c r="L13" s="3">
        <f>IF( OR( NOT( ISNUMBER( 'обеспеченность в кол-вах'!V14 ) ), NOT( ISNUMBER( 'обеспеченность в кол-вах'!W14 ) ) ), "",  IF( 'обеспеченность в кол-вах'!V14 = 0, "", ROUND( 100 * 'обеспеченность в кол-вах'!W14 / 'обеспеченность в кол-вах'!V14, 2 ) ) )</f>
        <v>18.87</v>
      </c>
      <c r="M13" s="3" t="str">
        <f>IF( OR( NOT( ISNUMBER( 'обеспеченность в кол-вах'!X14 ) ), NOT( ISNUMBER( 'обеспеченность в кол-вах'!Y14 ) ) ), "",  IF( 'обеспеченность в кол-вах'!X14 = 0, "", ROUND( 100 * 'обеспеченность в кол-вах'!Y14 / 'обеспеченность в кол-вах'!X14, 2 ) ) )</f>
        <v/>
      </c>
      <c r="N13" s="3">
        <f>IF( OR( NOT( ISNUMBER( 'обеспеченность в кол-вах'!Z14 ) ), NOT( ISNUMBER( 'обеспеченность в кол-вах'!AA14 ) ) ), "",  IF( 'обеспеченность в кол-вах'!Z14 = 0, "", ROUND( 100 * 'обеспеченность в кол-вах'!AA14 / 'обеспеченность в кол-вах'!Z14, 2 ) ) )</f>
        <v>0</v>
      </c>
      <c r="O13" s="3" t="str">
        <f>IF( OR( NOT( ISNUMBER( 'обеспеченность в кол-вах'!AB14 ) ), NOT( ISNUMBER( 'обеспеченность в кол-вах'!AC14 ) ) ), "",  IF( 'обеспеченность в кол-вах'!AB14 = 0, "", ROUND( 100 * 'обеспеченность в кол-вах'!AC14 / 'обеспеченность в кол-вах'!AB14, 2 ) ) )</f>
        <v/>
      </c>
      <c r="P13" s="3">
        <f>IF( OR( NOT( ISNUMBER( 'обеспеченность в кол-вах'!AD14 ) ), NOT( ISNUMBER( 'обеспеченность в кол-вах'!AE14 ) ) ), "",  IF( 'обеспеченность в кол-вах'!AD14 = 0, "", ROUND( 100 * 'обеспеченность в кол-вах'!AE14 / 'обеспеченность в кол-вах'!AD14, 2 ) ) )</f>
        <v>56.6</v>
      </c>
      <c r="Q13" s="3" t="str">
        <f>IF( OR( NOT( ISNUMBER( 'обеспеченность в кол-вах'!AF14 ) ), NOT( ISNUMBER( 'обеспеченность в кол-вах'!AG14 ) ) ), "",  IF( 'обеспеченность в кол-вах'!AF14 = 0, "", ROUND( 100 * 'обеспеченность в кол-вах'!AG14 / 'обеспеченность в кол-вах'!AF14, 2 ) ) )</f>
        <v/>
      </c>
      <c r="R13" s="3" t="str">
        <f>IF( OR( NOT( ISNUMBER( 'обеспеченность в кол-вах'!#REF! ) ), NOT( ISNUMBER( 'обеспеченность в кол-вах'!#REF! ) ) ), "",  IF( 'обеспеченность в кол-вах'!#REF! = 0, "", ROUND( 100 * 'обеспеченность в кол-вах'!#REF! / 'обеспеченность в кол-вах'!#REF!, 2 ) ) )</f>
        <v/>
      </c>
      <c r="S13" s="3">
        <f>IF( OR( NOT( ISNUMBER( 'обеспеченность в кол-вах'!AH14 ) ), NOT( ISNUMBER( 'обеспеченность в кол-вах'!AI14 ) ) ), "",  IF( 'обеспеченность в кол-вах'!AH14 = 0, "", ROUND( 100 * 'обеспеченность в кол-вах'!AI14 / 'обеспеченность в кол-вах'!AH14, 2 ) ) )</f>
        <v>122.64</v>
      </c>
      <c r="T13" s="3">
        <f>IF( OR( NOT( ISNUMBER( 'обеспеченность в кол-вах'!AJ14 ) ), NOT( ISNUMBER( 'обеспеченность в кол-вах'!AK14 ) ) ), "",  IF( 'обеспеченность в кол-вах'!AJ14 = 0, "", ROUND( 100 * 'обеспеченность в кол-вах'!AK14 / 'обеспеченность в кол-вах'!AJ14, 2 ) ) )</f>
        <v>122.64</v>
      </c>
      <c r="U13" s="3" t="str">
        <f>IF( OR( NOT( ISNUMBER( 'обеспеченность в кол-вах'!AL14 ) ), NOT( ISNUMBER( 'обеспеченность в кол-вах'!AM14 ) ) ), "",  IF( 'обеспеченность в кол-вах'!AL14 = 0, "", ROUND( 100 * 'обеспеченность в кол-вах'!AM14 / 'обеспеченность в кол-вах'!AL14, 2 ) ) )</f>
        <v/>
      </c>
      <c r="V13" s="3">
        <f>IF( OR( NOT( ISNUMBER( 'обеспеченность в кол-вах'!AN14 ) ), NOT( ISNUMBER( 'обеспеченность в кол-вах'!AO14 ) ) ), "",  IF( 'обеспеченность в кол-вах'!AN14 = 0, "", ROUND( 100 * 'обеспеченность в кол-вах'!AO14 / 'обеспеченность в кол-вах'!AN14, 2 ) ) )</f>
        <v>113.21</v>
      </c>
      <c r="W13" s="3" t="str">
        <f>IF( OR( NOT( ISNUMBER( 'обеспеченность в кол-вах'!AP14 ) ), NOT( ISNUMBER( 'обеспеченность в кол-вах'!AQ14 ) ) ), "",  IF( 'обеспеченность в кол-вах'!AP14 = 0, "", ROUND( 100 * 'обеспеченность в кол-вах'!AQ14 / 'обеспеченность в кол-вах'!AP14, 2 ) ) )</f>
        <v/>
      </c>
      <c r="X13" s="3">
        <f>IF( OR( NOT( ISNUMBER( 'обеспеченность в кол-вах'!AR14 ) ), NOT( ISNUMBER( 'обеспеченность в кол-вах'!AS14 ) ) ), "",  IF( 'обеспеченность в кол-вах'!AR14 = 0, "", ROUND( 100 * 'обеспеченность в кол-вах'!AS14 / 'обеспеченность в кол-вах'!AR14, 2 ) ) )</f>
        <v>113.21</v>
      </c>
      <c r="Y13" s="3">
        <f>IF( OR( NOT( ISNUMBER( 'обеспеченность в кол-вах'!AT14 ) ), NOT( ISNUMBER( 'обеспеченность в кол-вах'!AU14 ) ) ), "",  IF( 'обеспеченность в кол-вах'!AT14 = 0, "", ROUND( 100 * 'обеспеченность в кол-вах'!AU14 / 'обеспеченность в кол-вах'!AT14, 2 ) ) )</f>
        <v>113.21</v>
      </c>
      <c r="Z13" s="3">
        <f>IF( OR( NOT( ISNUMBER( 'обеспеченность в кол-вах'!AV14 ) ), NOT( ISNUMBER( 'обеспеченность в кол-вах'!AW14 ) ) ), "",  IF( 'обеспеченность в кол-вах'!AV14 = 0, "", ROUND( 100 * 'обеспеченность в кол-вах'!AW14 / 'обеспеченность в кол-вах'!AV14, 2 ) ) )</f>
        <v>132.08000000000001</v>
      </c>
      <c r="AA13" s="3" t="str">
        <f>IF( OR( NOT( ISNUMBER( 'обеспеченность в кол-вах'!AX14 ) ), NOT( ISNUMBER( 'обеспеченность в кол-вах'!AY14 ) ) ), "",  IF( 'обеспеченность в кол-вах'!AX14 = 0, "", ROUND( 100 * 'обеспеченность в кол-вах'!AY14 / 'обеспеченность в кол-вах'!AX14, 2 ) ) )</f>
        <v/>
      </c>
      <c r="AB13" s="3">
        <f>IF( OR( NOT( ISNUMBER( 'обеспеченность в кол-вах'!AZ14 ) ), NOT( ISNUMBER( 'обеспеченность в кол-вах'!BA14 ) ) ), "",  IF( 'обеспеченность в кол-вах'!AZ14 = 0, "", ROUND( 100 * 'обеспеченность в кол-вах'!BA14 / 'обеспеченность в кол-вах'!AZ14, 2 ) ) )</f>
        <v>113.21</v>
      </c>
      <c r="AC13" s="3">
        <f>IF( OR( NOT( ISNUMBER( 'обеспеченность в кол-вах'!BB14 ) ), NOT( ISNUMBER( 'обеспеченность в кол-вах'!BC14 ) ) ), "",  IF( 'обеспеченность в кол-вах'!BB14 = 0, "", ROUND( 100 * 'обеспеченность в кол-вах'!BC14 / 'обеспеченность в кол-вах'!BB14, 2 ) ) )</f>
        <v>113.21</v>
      </c>
      <c r="AD13" s="3" t="str">
        <f>IF( OR( NOT( ISNUMBER( 'обеспеченность в кол-вах'!BD14 ) ), NOT( ISNUMBER( 'обеспеченность в кол-вах'!BE14 ) ) ), "",  IF( 'обеспеченность в кол-вах'!BD14 = 0, "", ROUND( 100 * 'обеспеченность в кол-вах'!BE14 / 'обеспеченность в кол-вах'!BD14, 2 ) ) )</f>
        <v/>
      </c>
      <c r="AE13" s="3">
        <f>IF( OR( NOT( ISNUMBER( 'обеспеченность в кол-вах'!BF14 ) ), NOT( ISNUMBER( 'обеспеченность в кол-вах'!BG14 ) ) ), "",  IF( 'обеспеченность в кол-вах'!BF14 = 0, "", ROUND( 100 * 'обеспеченность в кол-вах'!BG14 / 'обеспеченность в кол-вах'!BF14, 2 ) ) )</f>
        <v>132.08000000000001</v>
      </c>
    </row>
    <row r="14" spans="1:31" ht="24" customHeight="1">
      <c r="A14" s="2" t="s">
        <v>43</v>
      </c>
      <c r="B14" s="3">
        <f>IF( OR( NOT( ISNUMBER( 'обеспеченность в кол-вах'!B15 ) ), NOT( ISNUMBER( 'обеспеченность в кол-вах'!C15 ) ) ), "",  IF( 'обеспеченность в кол-вах'!B15 = 0, "", ROUND( 100 * 'обеспеченность в кол-вах'!C15 / 'обеспеченность в кол-вах'!B15, 2 ) ) )</f>
        <v>115.38</v>
      </c>
      <c r="C14" s="3" t="str">
        <f>IF( OR( NOT( ISNUMBER( 'обеспеченность в кол-вах'!D15 ) ), NOT( ISNUMBER( 'обеспеченность в кол-вах'!E15 ) ) ), "",  IF( 'обеспеченность в кол-вах'!D15 = 0, "", ROUND( 100 * 'обеспеченность в кол-вах'!E15 / 'обеспеченность в кол-вах'!D15, 2 ) ) )</f>
        <v/>
      </c>
      <c r="D14" s="3">
        <f>IF( OR( NOT( ISNUMBER( 'обеспеченность в кол-вах'!F15 ) ), NOT( ISNUMBER( 'обеспеченность в кол-вах'!G15 ) ) ), "",  IF( 'обеспеченность в кол-вах'!F15 = 0, "", ROUND( 100 * 'обеспеченность в кол-вах'!G15 / 'обеспеченность в кол-вах'!F15, 2 ) ) )</f>
        <v>115.38</v>
      </c>
      <c r="E14" s="3">
        <f>IF( OR( NOT( ISNUMBER( 'обеспеченность в кол-вах'!H15 ) ), NOT( ISNUMBER( 'обеспеченность в кол-вах'!I15 ) ) ), "",  IF( 'обеспеченность в кол-вах'!H15 = 0, "", ROUND( 100 * 'обеспеченность в кол-вах'!I15 / 'обеспеченность в кол-вах'!H15, 2 ) ) )</f>
        <v>100</v>
      </c>
      <c r="F14" s="3">
        <f>IF( OR( NOT( ISNUMBER( 'обеспеченность в кол-вах'!J15 ) ), NOT( ISNUMBER( 'обеспеченность в кол-вах'!K15 ) ) ), "",  IF( 'обеспеченность в кол-вах'!J15 = 0, "", ROUND( 100 * 'обеспеченность в кол-вах'!K15 / 'обеспеченность в кол-вах'!J15, 2 ) ) )</f>
        <v>115.38</v>
      </c>
      <c r="G14" s="3">
        <f>IF( OR( NOT( ISNUMBER( 'обеспеченность в кол-вах'!L15 ) ), NOT( ISNUMBER( 'обеспеченность в кол-вах'!M15 ) ) ), "",  IF( 'обеспеченность в кол-вах'!L15 = 0, "", ROUND( 100 * 'обеспеченность в кол-вах'!M15 / 'обеспеченность в кол-вах'!L15, 2 ) ) )</f>
        <v>115.38</v>
      </c>
      <c r="H14" s="3">
        <f>IF( OR( NOT( ISNUMBER( 'обеспеченность в кол-вах'!N15 ) ), NOT( ISNUMBER( 'обеспеченность в кол-вах'!O15 ) ) ), "",  IF( 'обеспеченность в кол-вах'!N15 = 0, "", ROUND( 100 * 'обеспеченность в кол-вах'!O15 / 'обеспеченность в кол-вах'!N15, 2 ) ) )</f>
        <v>115.38</v>
      </c>
      <c r="I14" s="3" t="str">
        <f>IF( OR( NOT( ISNUMBER( 'обеспеченность в кол-вах'!P15 ) ), NOT( ISNUMBER( 'обеспеченность в кол-вах'!Q15 ) ) ), "",  IF( 'обеспеченность в кол-вах'!P15 = 0, "", ROUND( 100 * 'обеспеченность в кол-вах'!Q15 / 'обеспеченность в кол-вах'!P15, 2 ) ) )</f>
        <v/>
      </c>
      <c r="J14" s="3">
        <f>IF( OR( NOT( ISNUMBER( 'обеспеченность в кол-вах'!R15 ) ), NOT( ISNUMBER( 'обеспеченность в кол-вах'!S15 ) ) ), "",  IF( 'обеспеченность в кол-вах'!R15 = 0, "", ROUND( 100 * 'обеспеченность в кол-вах'!S15 / 'обеспеченность в кол-вах'!R15, 2 ) ) )</f>
        <v>0</v>
      </c>
      <c r="K14" s="3" t="str">
        <f>IF( OR( NOT( ISNUMBER( 'обеспеченность в кол-вах'!T15 ) ), NOT( ISNUMBER( 'обеспеченность в кол-вах'!U15 ) ) ), "",  IF( 'обеспеченность в кол-вах'!T15 = 0, "", ROUND( 100 * 'обеспеченность в кол-вах'!U15 / 'обеспеченность в кол-вах'!T15, 2 ) ) )</f>
        <v/>
      </c>
      <c r="L14" s="3">
        <f>IF( OR( NOT( ISNUMBER( 'обеспеченность в кол-вах'!V15 ) ), NOT( ISNUMBER( 'обеспеченность в кол-вах'!W15 ) ) ), "",  IF( 'обеспеченность в кол-вах'!V15 = 0, "", ROUND( 100 * 'обеспеченность в кол-вах'!W15 / 'обеспеченность в кол-вах'!V15, 2 ) ) )</f>
        <v>0</v>
      </c>
      <c r="M14" s="3" t="str">
        <f>IF( OR( NOT( ISNUMBER( 'обеспеченность в кол-вах'!X15 ) ), NOT( ISNUMBER( 'обеспеченность в кол-вах'!Y15 ) ) ), "",  IF( 'обеспеченность в кол-вах'!X15 = 0, "", ROUND( 100 * 'обеспеченность в кол-вах'!Y15 / 'обеспеченность в кол-вах'!X15, 2 ) ) )</f>
        <v/>
      </c>
      <c r="N14" s="3">
        <f>IF( OR( NOT( ISNUMBER( 'обеспеченность в кол-вах'!Z15 ) ), NOT( ISNUMBER( 'обеспеченность в кол-вах'!AA15 ) ) ), "",  IF( 'обеспеченность в кол-вах'!Z15 = 0, "", ROUND( 100 * 'обеспеченность в кол-вах'!AA15 / 'обеспеченность в кол-вах'!Z15, 2 ) ) )</f>
        <v>0</v>
      </c>
      <c r="O14" s="3" t="str">
        <f>IF( OR( NOT( ISNUMBER( 'обеспеченность в кол-вах'!AB15 ) ), NOT( ISNUMBER( 'обеспеченность в кол-вах'!AC15 ) ) ), "",  IF( 'обеспеченность в кол-вах'!AB15 = 0, "", ROUND( 100 * 'обеспеченность в кол-вах'!AC15 / 'обеспеченность в кол-вах'!AB15, 2 ) ) )</f>
        <v/>
      </c>
      <c r="P14" s="3">
        <f>IF( OR( NOT( ISNUMBER( 'обеспеченность в кол-вах'!AD15 ) ), NOT( ISNUMBER( 'обеспеченность в кол-вах'!AE15 ) ) ), "",  IF( 'обеспеченность в кол-вах'!AD15 = 0, "", ROUND( 100 * 'обеспеченность в кол-вах'!AE15 / 'обеспеченность в кол-вах'!AD15, 2 ) ) )</f>
        <v>57.69</v>
      </c>
      <c r="Q14" s="3" t="str">
        <f>IF( OR( NOT( ISNUMBER( 'обеспеченность в кол-вах'!AF15 ) ), NOT( ISNUMBER( 'обеспеченность в кол-вах'!AG15 ) ) ), "",  IF( 'обеспеченность в кол-вах'!AF15 = 0, "", ROUND( 100 * 'обеспеченность в кол-вах'!AG15 / 'обеспеченность в кол-вах'!AF15, 2 ) ) )</f>
        <v/>
      </c>
      <c r="R14" s="3" t="str">
        <f>IF( OR( NOT( ISNUMBER( 'обеспеченность в кол-вах'!#REF! ) ), NOT( ISNUMBER( 'обеспеченность в кол-вах'!#REF! ) ) ), "",  IF( 'обеспеченность в кол-вах'!#REF! = 0, "", ROUND( 100 * 'обеспеченность в кол-вах'!#REF! / 'обеспеченность в кол-вах'!#REF!, 2 ) ) )</f>
        <v/>
      </c>
      <c r="S14" s="3">
        <f>IF( OR( NOT( ISNUMBER( 'обеспеченность в кол-вах'!AH15 ) ), NOT( ISNUMBER( 'обеспеченность в кол-вах'!AI15 ) ) ), "",  IF( 'обеспеченность в кол-вах'!AH15 = 0, "", ROUND( 100 * 'обеспеченность в кол-вах'!AI15 / 'обеспеченность в кол-вах'!AH15, 2 ) ) )</f>
        <v>115.38</v>
      </c>
      <c r="T14" s="3">
        <f>IF( OR( NOT( ISNUMBER( 'обеспеченность в кол-вах'!AJ15 ) ), NOT( ISNUMBER( 'обеспеченность в кол-вах'!AK15 ) ) ), "",  IF( 'обеспеченность в кол-вах'!AJ15 = 0, "", ROUND( 100 * 'обеспеченность в кол-вах'!AK15 / 'обеспеченность в кол-вах'!AJ15, 2 ) ) )</f>
        <v>115.38</v>
      </c>
      <c r="U14" s="3" t="str">
        <f>IF( OR( NOT( ISNUMBER( 'обеспеченность в кол-вах'!AL15 ) ), NOT( ISNUMBER( 'обеспеченность в кол-вах'!AM15 ) ) ), "",  IF( 'обеспеченность в кол-вах'!AL15 = 0, "", ROUND( 100 * 'обеспеченность в кол-вах'!AM15 / 'обеспеченность в кол-вах'!AL15, 2 ) ) )</f>
        <v/>
      </c>
      <c r="V14" s="3">
        <f>IF( OR( NOT( ISNUMBER( 'обеспеченность в кол-вах'!AN15 ) ), NOT( ISNUMBER( 'обеспеченность в кол-вах'!AO15 ) ) ), "",  IF( 'обеспеченность в кол-вах'!AN15 = 0, "", ROUND( 100 * 'обеспеченность в кол-вах'!AO15 / 'обеспеченность в кол-вах'!AN15, 2 ) ) )</f>
        <v>115.38</v>
      </c>
      <c r="W14" s="3" t="str">
        <f>IF( OR( NOT( ISNUMBER( 'обеспеченность в кол-вах'!AP15 ) ), NOT( ISNUMBER( 'обеспеченность в кол-вах'!AQ15 ) ) ), "",  IF( 'обеспеченность в кол-вах'!AP15 = 0, "", ROUND( 100 * 'обеспеченность в кол-вах'!AQ15 / 'обеспеченность в кол-вах'!AP15, 2 ) ) )</f>
        <v/>
      </c>
      <c r="X14" s="3">
        <f>IF( OR( NOT( ISNUMBER( 'обеспеченность в кол-вах'!AR15 ) ), NOT( ISNUMBER( 'обеспеченность в кол-вах'!AS15 ) ) ), "",  IF( 'обеспеченность в кол-вах'!AR15 = 0, "", ROUND( 100 * 'обеспеченность в кол-вах'!AS15 / 'обеспеченность в кол-вах'!AR15, 2 ) ) )</f>
        <v>134.62</v>
      </c>
      <c r="Y14" s="3">
        <f>IF( OR( NOT( ISNUMBER( 'обеспеченность в кол-вах'!AT15 ) ), NOT( ISNUMBER( 'обеспеченность в кол-вах'!AU15 ) ) ), "",  IF( 'обеспеченность в кол-вах'!AT15 = 0, "", ROUND( 100 * 'обеспеченность в кол-вах'!AU15 / 'обеспеченность в кол-вах'!AT15, 2 ) ) )</f>
        <v>115.38</v>
      </c>
      <c r="Z14" s="3">
        <f>IF( OR( NOT( ISNUMBER( 'обеспеченность в кол-вах'!AV15 ) ), NOT( ISNUMBER( 'обеспеченность в кол-вах'!AW15 ) ) ), "",  IF( 'обеспеченность в кол-вах'!AV15 = 0, "", ROUND( 100 * 'обеспеченность в кол-вах'!AW15 / 'обеспеченность в кол-вах'!AV15, 2 ) ) )</f>
        <v>115.38</v>
      </c>
      <c r="AA14" s="3" t="str">
        <f>IF( OR( NOT( ISNUMBER( 'обеспеченность в кол-вах'!AX15 ) ), NOT( ISNUMBER( 'обеспеченность в кол-вах'!AY15 ) ) ), "",  IF( 'обеспеченность в кол-вах'!AX15 = 0, "", ROUND( 100 * 'обеспеченность в кол-вах'!AY15 / 'обеспеченность в кол-вах'!AX15, 2 ) ) )</f>
        <v/>
      </c>
      <c r="AB14" s="3">
        <f>IF( OR( NOT( ISNUMBER( 'обеспеченность в кол-вах'!AZ15 ) ), NOT( ISNUMBER( 'обеспеченность в кол-вах'!BA15 ) ) ), "",  IF( 'обеспеченность в кол-вах'!AZ15 = 0, "", ROUND( 100 * 'обеспеченность в кол-вах'!BA15 / 'обеспеченность в кол-вах'!AZ15, 2 ) ) )</f>
        <v>115.38</v>
      </c>
      <c r="AC14" s="3">
        <f>IF( OR( NOT( ISNUMBER( 'обеспеченность в кол-вах'!BB15 ) ), NOT( ISNUMBER( 'обеспеченность в кол-вах'!BC15 ) ) ), "",  IF( 'обеспеченность в кол-вах'!BB15 = 0, "", ROUND( 100 * 'обеспеченность в кол-вах'!BC15 / 'обеспеченность в кол-вах'!BB15, 2 ) ) )</f>
        <v>115.38</v>
      </c>
      <c r="AD14" s="3" t="str">
        <f>IF( OR( NOT( ISNUMBER( 'обеспеченность в кол-вах'!BD15 ) ), NOT( ISNUMBER( 'обеспеченность в кол-вах'!BE15 ) ) ), "",  IF( 'обеспеченность в кол-вах'!BD15 = 0, "", ROUND( 100 * 'обеспеченность в кол-вах'!BE15 / 'обеспеченность в кол-вах'!BD15, 2 ) ) )</f>
        <v/>
      </c>
      <c r="AE14" s="3">
        <f>IF( OR( NOT( ISNUMBER( 'обеспеченность в кол-вах'!BF15 ) ), NOT( ISNUMBER( 'обеспеченность в кол-вах'!BG15 ) ) ), "",  IF( 'обеспеченность в кол-вах'!BF15 = 0, "", ROUND( 100 * 'обеспеченность в кол-вах'!BG15 / 'обеспеченность в кол-вах'!BF15, 2 ) ) )</f>
        <v>134.62</v>
      </c>
    </row>
    <row r="15" spans="1:31" ht="24" customHeight="1">
      <c r="A15" s="2" t="s">
        <v>44</v>
      </c>
      <c r="B15" s="4">
        <f t="shared" ref="B15:AE15" si="1">IF( COUNT( B10:B14 ) = 0, "", ROUND( AVERAGE( B10:B14 ), 2 ) )</f>
        <v>107.31</v>
      </c>
      <c r="C15" s="4">
        <f t="shared" si="1"/>
        <v>110.58</v>
      </c>
      <c r="D15" s="4">
        <f t="shared" si="1"/>
        <v>107.31</v>
      </c>
      <c r="E15" s="4">
        <f t="shared" si="1"/>
        <v>104.23</v>
      </c>
      <c r="F15" s="4">
        <f t="shared" si="1"/>
        <v>111</v>
      </c>
      <c r="G15" s="4">
        <f t="shared" si="1"/>
        <v>111</v>
      </c>
      <c r="H15" s="4">
        <f t="shared" si="1"/>
        <v>111.28</v>
      </c>
      <c r="I15" s="4" t="str">
        <f t="shared" si="1"/>
        <v/>
      </c>
      <c r="J15" s="4">
        <f t="shared" si="1"/>
        <v>10.48</v>
      </c>
      <c r="K15" s="4" t="str">
        <f t="shared" si="1"/>
        <v/>
      </c>
      <c r="L15" s="4">
        <f t="shared" si="1"/>
        <v>28.2</v>
      </c>
      <c r="M15" s="4" t="str">
        <f t="shared" si="1"/>
        <v/>
      </c>
      <c r="N15" s="4">
        <f t="shared" si="1"/>
        <v>3.13</v>
      </c>
      <c r="O15" s="4" t="str">
        <f t="shared" si="1"/>
        <v/>
      </c>
      <c r="P15" s="4">
        <f t="shared" si="1"/>
        <v>26.34</v>
      </c>
      <c r="Q15" s="4" t="str">
        <f t="shared" si="1"/>
        <v/>
      </c>
      <c r="R15" s="4" t="str">
        <f t="shared" si="1"/>
        <v/>
      </c>
      <c r="S15" s="4">
        <f t="shared" si="1"/>
        <v>117.46</v>
      </c>
      <c r="T15" s="4">
        <f t="shared" si="1"/>
        <v>112.89</v>
      </c>
      <c r="U15" s="4" t="str">
        <f t="shared" si="1"/>
        <v/>
      </c>
      <c r="V15" s="4">
        <f t="shared" si="1"/>
        <v>111</v>
      </c>
      <c r="W15" s="4">
        <f t="shared" si="1"/>
        <v>110.58</v>
      </c>
      <c r="X15" s="4">
        <f t="shared" si="1"/>
        <v>114.85</v>
      </c>
      <c r="Y15" s="4">
        <f t="shared" si="1"/>
        <v>111.28</v>
      </c>
      <c r="Z15" s="4">
        <f t="shared" si="1"/>
        <v>123.42</v>
      </c>
      <c r="AA15" s="4" t="str">
        <f t="shared" si="1"/>
        <v/>
      </c>
      <c r="AB15" s="4">
        <f t="shared" si="1"/>
        <v>114.3</v>
      </c>
      <c r="AC15" s="4">
        <f t="shared" si="1"/>
        <v>114.3</v>
      </c>
      <c r="AD15" s="4" t="str">
        <f t="shared" si="1"/>
        <v/>
      </c>
      <c r="AE15" s="4">
        <f t="shared" si="1"/>
        <v>133.35</v>
      </c>
    </row>
    <row r="16" spans="1:31" ht="24" customHeight="1">
      <c r="A16" s="2" t="s">
        <v>45</v>
      </c>
      <c r="B16" s="3">
        <f>IF( OR( NOT( ISNUMBER( 'обеспеченность в кол-вах'!B17 ) ), NOT( ISNUMBER( 'обеспеченность в кол-вах'!C17 ) ) ), "",  IF( 'обеспеченность в кол-вах'!B17 = 0, "", ROUND( 100 * 'обеспеченность в кол-вах'!C17 / 'обеспеченность в кол-вах'!B17, 2 ) ) )</f>
        <v>100</v>
      </c>
      <c r="C16" s="3" t="str">
        <f>IF( OR( NOT( ISNUMBER( 'обеспеченность в кол-вах'!D17 ) ), NOT( ISNUMBER( 'обеспеченность в кол-вах'!E17 ) ) ), "",  IF( 'обеспеченность в кол-вах'!D17 = 0, "", ROUND( 100 * 'обеспеченность в кол-вах'!E17 / 'обеспеченность в кол-вах'!D17, 2 ) ) )</f>
        <v/>
      </c>
      <c r="D16" s="3">
        <f>IF( OR( NOT( ISNUMBER( 'обеспеченность в кол-вах'!F17 ) ), NOT( ISNUMBER( 'обеспеченность в кол-вах'!G17 ) ) ), "",  IF( 'обеспеченность в кол-вах'!F17 = 0, "", ROUND( 100 * 'обеспеченность в кол-вах'!G17 / 'обеспеченность в кол-вах'!F17, 2 ) ) )</f>
        <v>100</v>
      </c>
      <c r="E16" s="3">
        <f>IF( OR( NOT( ISNUMBER( 'обеспеченность в кол-вах'!H17 ) ), NOT( ISNUMBER( 'обеспеченность в кол-вах'!I17 ) ) ), "",  IF( 'обеспеченность в кол-вах'!H17 = 0, "", ROUND( 100 * 'обеспеченность в кол-вах'!I17 / 'обеспеченность в кол-вах'!H17, 2 ) ) )</f>
        <v>100</v>
      </c>
      <c r="F16" s="3">
        <f>IF( OR( NOT( ISNUMBER( 'обеспеченность в кол-вах'!J17 ) ), NOT( ISNUMBER( 'обеспеченность в кол-вах'!K17 ) ) ), "",  IF( 'обеспеченность в кол-вах'!J17 = 0, "", ROUND( 100 * 'обеспеченность в кол-вах'!K17 / 'обеспеченность в кол-вах'!J17, 2 ) ) )</f>
        <v>100</v>
      </c>
      <c r="G16" s="3">
        <f>IF( OR( NOT( ISNUMBER( 'обеспеченность в кол-вах'!L17 ) ), NOT( ISNUMBER( 'обеспеченность в кол-вах'!M17 ) ) ), "",  IF( 'обеспеченность в кол-вах'!L17 = 0, "", ROUND( 100 * 'обеспеченность в кол-вах'!M17 / 'обеспеченность в кол-вах'!L17, 2 ) ) )</f>
        <v>100</v>
      </c>
      <c r="H16" s="3">
        <f>IF( OR( NOT( ISNUMBER( 'обеспеченность в кол-вах'!N17 ) ), NOT( ISNUMBER( 'обеспеченность в кол-вах'!O17 ) ) ), "",  IF( 'обеспеченность в кол-вах'!N17 = 0, "", ROUND( 100 * 'обеспеченность в кол-вах'!O17 / 'обеспеченность в кол-вах'!N17, 2 ) ) )</f>
        <v>100</v>
      </c>
      <c r="I16" s="3" t="str">
        <f>IF( OR( NOT( ISNUMBER( 'обеспеченность в кол-вах'!P17 ) ), NOT( ISNUMBER( 'обеспеченность в кол-вах'!Q17 ) ) ), "",  IF( 'обеспеченность в кол-вах'!P17 = 0, "", ROUND( 100 * 'обеспеченность в кол-вах'!Q17 / 'обеспеченность в кол-вах'!P17, 2 ) ) )</f>
        <v/>
      </c>
      <c r="J16" s="3" t="str">
        <f>IF( OR( NOT( ISNUMBER( 'обеспеченность в кол-вах'!R17 ) ), NOT( ISNUMBER( 'обеспеченность в кол-вах'!S17 ) ) ), "",  IF( 'обеспеченность в кол-вах'!R17 = 0, "", ROUND( 100 * 'обеспеченность в кол-вах'!S17 / 'обеспеченность в кол-вах'!R17, 2 ) ) )</f>
        <v/>
      </c>
      <c r="K16" s="3" t="str">
        <f>IF( OR( NOT( ISNUMBER( 'обеспеченность в кол-вах'!T17 ) ), NOT( ISNUMBER( 'обеспеченность в кол-вах'!U17 ) ) ), "",  IF( 'обеспеченность в кол-вах'!T17 = 0, "", ROUND( 100 * 'обеспеченность в кол-вах'!U17 / 'обеспеченность в кол-вах'!T17, 2 ) ) )</f>
        <v/>
      </c>
      <c r="L16" s="3">
        <f>IF( OR( NOT( ISNUMBER( 'обеспеченность в кол-вах'!V17 ) ), NOT( ISNUMBER( 'обеспеченность в кол-вах'!W17 ) ) ), "",  IF( 'обеспеченность в кол-вах'!V17 = 0, "", ROUND( 100 * 'обеспеченность в кол-вах'!W17 / 'обеспеченность в кол-вах'!V17, 2 ) ) )</f>
        <v>0</v>
      </c>
      <c r="M16" s="3" t="str">
        <f>IF( OR( NOT( ISNUMBER( 'обеспеченность в кол-вах'!X17 ) ), NOT( ISNUMBER( 'обеспеченность в кол-вах'!Y17 ) ) ), "",  IF( 'обеспеченность в кол-вах'!X17 = 0, "", ROUND( 100 * 'обеспеченность в кол-вах'!Y17 / 'обеспеченность в кол-вах'!X17, 2 ) ) )</f>
        <v/>
      </c>
      <c r="N16" s="3" t="str">
        <f>IF( OR( NOT( ISNUMBER( 'обеспеченность в кол-вах'!Z17 ) ), NOT( ISNUMBER( 'обеспеченность в кол-вах'!AA17 ) ) ), "",  IF( 'обеспеченность в кол-вах'!Z17 = 0, "", ROUND( 100 * 'обеспеченность в кол-вах'!AA17 / 'обеспеченность в кол-вах'!Z17, 2 ) ) )</f>
        <v/>
      </c>
      <c r="O16" s="3" t="str">
        <f>IF( OR( NOT( ISNUMBER( 'обеспеченность в кол-вах'!AB17 ) ), NOT( ISNUMBER( 'обеспеченность в кол-вах'!AC17 ) ) ), "",  IF( 'обеспеченность в кол-вах'!AB17 = 0, "", ROUND( 100 * 'обеспеченность в кол-вах'!AC17 / 'обеспеченность в кол-вах'!AB17, 2 ) ) )</f>
        <v/>
      </c>
      <c r="P16" s="3">
        <f>IF( OR( NOT( ISNUMBER( 'обеспеченность в кол-вах'!AD17 ) ), NOT( ISNUMBER( 'обеспеченность в кол-вах'!AE17 ) ) ), "",  IF( 'обеспеченность в кол-вах'!AD17 = 0, "", ROUND( 100 * 'обеспеченность в кол-вах'!AE17 / 'обеспеченность в кол-вах'!AD17, 2 ) ) )</f>
        <v>0</v>
      </c>
      <c r="Q16" s="3" t="str">
        <f>IF( OR( NOT( ISNUMBER( 'обеспеченность в кол-вах'!AF17 ) ), NOT( ISNUMBER( 'обеспеченность в кол-вах'!AG17 ) ) ), "",  IF( 'обеспеченность в кол-вах'!AF17 = 0, "", ROUND( 100 * 'обеспеченность в кол-вах'!AG17 / 'обеспеченность в кол-вах'!AF17, 2 ) ) )</f>
        <v/>
      </c>
      <c r="R16" s="3" t="str">
        <f>IF( OR( NOT( ISNUMBER( 'обеспеченность в кол-вах'!#REF! ) ), NOT( ISNUMBER( 'обеспеченность в кол-вах'!#REF! ) ) ), "",  IF( 'обеспеченность в кол-вах'!#REF! = 0, "", ROUND( 100 * 'обеспеченность в кол-вах'!#REF! / 'обеспеченность в кол-вах'!#REF!, 2 ) ) )</f>
        <v/>
      </c>
      <c r="S16" s="3">
        <f>IF( OR( NOT( ISNUMBER( 'обеспеченность в кол-вах'!AH17 ) ), NOT( ISNUMBER( 'обеспеченность в кол-вах'!AI17 ) ) ), "",  IF( 'обеспеченность в кол-вах'!AH17 = 0, "", ROUND( 100 * 'обеспеченность в кол-вах'!AI17 / 'обеспеченность в кол-вах'!AH17, 2 ) ) )</f>
        <v>100</v>
      </c>
      <c r="T16" s="3">
        <f>IF( OR( NOT( ISNUMBER( 'обеспеченность в кол-вах'!AJ17 ) ), NOT( ISNUMBER( 'обеспеченность в кол-вах'!AK17 ) ) ), "",  IF( 'обеспеченность в кол-вах'!AJ17 = 0, "", ROUND( 100 * 'обеспеченность в кол-вах'!AK17 / 'обеспеченность в кол-вах'!AJ17, 2 ) ) )</f>
        <v>100</v>
      </c>
      <c r="U16" s="3" t="str">
        <f>IF( OR( NOT( ISNUMBER( 'обеспеченность в кол-вах'!AL17 ) ), NOT( ISNUMBER( 'обеспеченность в кол-вах'!AM17 ) ) ), "",  IF( 'обеспеченность в кол-вах'!AL17 = 0, "", ROUND( 100 * 'обеспеченность в кол-вах'!AM17 / 'обеспеченность в кол-вах'!AL17, 2 ) ) )</f>
        <v/>
      </c>
      <c r="V16" s="3">
        <f>IF( OR( NOT( ISNUMBER( 'обеспеченность в кол-вах'!AN17 ) ), NOT( ISNUMBER( 'обеспеченность в кол-вах'!AO17 ) ) ), "",  IF( 'обеспеченность в кол-вах'!AN17 = 0, "", ROUND( 100 * 'обеспеченность в кол-вах'!AO17 / 'обеспеченность в кол-вах'!AN17, 2 ) ) )</f>
        <v>100</v>
      </c>
      <c r="W16" s="3" t="str">
        <f>IF( OR( NOT( ISNUMBER( 'обеспеченность в кол-вах'!AP17 ) ), NOT( ISNUMBER( 'обеспеченность в кол-вах'!AQ17 ) ) ), "",  IF( 'обеспеченность в кол-вах'!AP17 = 0, "", ROUND( 100 * 'обеспеченность в кол-вах'!AQ17 / 'обеспеченность в кол-вах'!AP17, 2 ) ) )</f>
        <v/>
      </c>
      <c r="X16" s="3">
        <f>IF( OR( NOT( ISNUMBER( 'обеспеченность в кол-вах'!AR17 ) ), NOT( ISNUMBER( 'обеспеченность в кол-вах'!AS17 ) ) ), "",  IF( 'обеспеченность в кол-вах'!AR17 = 0, "", ROUND( 100 * 'обеспеченность в кол-вах'!AS17 / 'обеспеченность в кол-вах'!AR17, 2 ) ) )</f>
        <v>100</v>
      </c>
      <c r="Y16" s="3">
        <f>IF( OR( NOT( ISNUMBER( 'обеспеченность в кол-вах'!AT17 ) ), NOT( ISNUMBER( 'обеспеченность в кол-вах'!AU17 ) ) ), "",  IF( 'обеспеченность в кол-вах'!AT17 = 0, "", ROUND( 100 * 'обеспеченность в кол-вах'!AU17 / 'обеспеченность в кол-вах'!AT17, 2 ) ) )</f>
        <v>100</v>
      </c>
      <c r="Z16" s="3">
        <f>IF( OR( NOT( ISNUMBER( 'обеспеченность в кол-вах'!AV17 ) ), NOT( ISNUMBER( 'обеспеченность в кол-вах'!AW17 ) ) ), "",  IF( 'обеспеченность в кол-вах'!AV17 = 0, "", ROUND( 100 * 'обеспеченность в кол-вах'!AW17 / 'обеспеченность в кол-вах'!AV17, 2 ) ) )</f>
        <v>100</v>
      </c>
      <c r="AA16" s="3">
        <f>IF( OR( NOT( ISNUMBER( 'обеспеченность в кол-вах'!AX17 ) ), NOT( ISNUMBER( 'обеспеченность в кол-вах'!AY17 ) ) ), "",  IF( 'обеспеченность в кол-вах'!AX17 = 0, "", ROUND( 100 * 'обеспеченность в кол-вах'!AY17 / 'обеспеченность в кол-вах'!AX17, 2 ) ) )</f>
        <v>100</v>
      </c>
      <c r="AB16" s="3">
        <f>IF( OR( NOT( ISNUMBER( 'обеспеченность в кол-вах'!AZ17 ) ), NOT( ISNUMBER( 'обеспеченность в кол-вах'!BA17 ) ) ), "",  IF( 'обеспеченность в кол-вах'!AZ17 = 0, "", ROUND( 100 * 'обеспеченность в кол-вах'!BA17 / 'обеспеченность в кол-вах'!AZ17, 2 ) ) )</f>
        <v>100</v>
      </c>
      <c r="AC16" s="3" t="str">
        <f>IF( OR( NOT( ISNUMBER( 'обеспеченность в кол-вах'!BB17 ) ), NOT( ISNUMBER( 'обеспеченность в кол-вах'!BC17 ) ) ), "",  IF( 'обеспеченность в кол-вах'!BB17 = 0, "", ROUND( 100 * 'обеспеченность в кол-вах'!BC17 / 'обеспеченность в кол-вах'!BB17, 2 ) ) )</f>
        <v/>
      </c>
      <c r="AD16" s="3" t="str">
        <f>IF( OR( NOT( ISNUMBER( 'обеспеченность в кол-вах'!BD17 ) ), NOT( ISNUMBER( 'обеспеченность в кол-вах'!BE17 ) ) ), "",  IF( 'обеспеченность в кол-вах'!BD17 = 0, "", ROUND( 100 * 'обеспеченность в кол-вах'!BE17 / 'обеспеченность в кол-вах'!BD17, 2 ) ) )</f>
        <v/>
      </c>
      <c r="AE16" s="3" t="str">
        <f>IF( OR( NOT( ISNUMBER( 'обеспеченность в кол-вах'!BF17 ) ), NOT( ISNUMBER( 'обеспеченность в кол-вах'!BG17 ) ) ), "",  IF( 'обеспеченность в кол-вах'!BF17 = 0, "", ROUND( 100 * 'обеспеченность в кол-вах'!BG17 / 'обеспеченность в кол-вах'!BF17, 2 ) ) )</f>
        <v/>
      </c>
    </row>
    <row r="17" spans="1:31" ht="24" customHeight="1">
      <c r="A17" s="2" t="s">
        <v>46</v>
      </c>
      <c r="B17" s="3">
        <f>IF( OR( NOT( ISNUMBER( 'обеспеченность в кол-вах'!B18 ) ), NOT( ISNUMBER( 'обеспеченность в кол-вах'!C18 ) ) ), "",  IF( 'обеспеченность в кол-вах'!B18 = 0, "", ROUND( 100 * 'обеспеченность в кол-вах'!C18 / 'обеспеченность в кол-вах'!B18, 2 ) ) )</f>
        <v>100</v>
      </c>
      <c r="C17" s="3" t="str">
        <f>IF( OR( NOT( ISNUMBER( 'обеспеченность в кол-вах'!D18 ) ), NOT( ISNUMBER( 'обеспеченность в кол-вах'!E18 ) ) ), "",  IF( 'обеспеченность в кол-вах'!D18 = 0, "", ROUND( 100 * 'обеспеченность в кол-вах'!E18 / 'обеспеченность в кол-вах'!D18, 2 ) ) )</f>
        <v/>
      </c>
      <c r="D17" s="3">
        <f>IF( OR( NOT( ISNUMBER( 'обеспеченность в кол-вах'!F18 ) ), NOT( ISNUMBER( 'обеспеченность в кол-вах'!G18 ) ) ), "",  IF( 'обеспеченность в кол-вах'!F18 = 0, "", ROUND( 100 * 'обеспеченность в кол-вах'!G18 / 'обеспеченность в кол-вах'!F18, 2 ) ) )</f>
        <v>92.59</v>
      </c>
      <c r="E17" s="3">
        <f>IF( OR( NOT( ISNUMBER( 'обеспеченность в кол-вах'!H18 ) ), NOT( ISNUMBER( 'обеспеченность в кол-вах'!I18 ) ) ), "",  IF( 'обеспеченность в кол-вах'!H18 = 0, "", ROUND( 100 * 'обеспеченность в кол-вах'!I18 / 'обеспеченность в кол-вах'!H18, 2 ) ) )</f>
        <v>100</v>
      </c>
      <c r="F17" s="3">
        <f>IF( OR( NOT( ISNUMBER( 'обеспеченность в кол-вах'!J18 ) ), NOT( ISNUMBER( 'обеспеченность в кол-вах'!K18 ) ) ), "",  IF( 'обеспеченность в кол-вах'!J18 = 0, "", ROUND( 100 * 'обеспеченность в кол-вах'!K18 / 'обеспеченность в кол-вах'!J18, 2 ) ) )</f>
        <v>100</v>
      </c>
      <c r="G17" s="3">
        <f>IF( OR( NOT( ISNUMBER( 'обеспеченность в кол-вах'!L18 ) ), NOT( ISNUMBER( 'обеспеченность в кол-вах'!M18 ) ) ), "",  IF( 'обеспеченность в кол-вах'!L18 = 0, "", ROUND( 100 * 'обеспеченность в кол-вах'!M18 / 'обеспеченность в кол-вах'!L18, 2 ) ) )</f>
        <v>100</v>
      </c>
      <c r="H17" s="3">
        <f>IF( OR( NOT( ISNUMBER( 'обеспеченность в кол-вах'!N18 ) ), NOT( ISNUMBER( 'обеспеченность в кол-вах'!O18 ) ) ), "",  IF( 'обеспеченность в кол-вах'!N18 = 0, "", ROUND( 100 * 'обеспеченность в кол-вах'!O18 / 'обеспеченность в кол-вах'!N18, 2 ) ) )</f>
        <v>100</v>
      </c>
      <c r="I17" s="3" t="str">
        <f>IF( OR( NOT( ISNUMBER( 'обеспеченность в кол-вах'!P18 ) ), NOT( ISNUMBER( 'обеспеченность в кол-вах'!Q18 ) ) ), "",  IF( 'обеспеченность в кол-вах'!P18 = 0, "", ROUND( 100 * 'обеспеченность в кол-вах'!Q18 / 'обеспеченность в кол-вах'!P18, 2 ) ) )</f>
        <v/>
      </c>
      <c r="J17" s="3" t="str">
        <f>IF( OR( NOT( ISNUMBER( 'обеспеченность в кол-вах'!R18 ) ), NOT( ISNUMBER( 'обеспеченность в кол-вах'!S18 ) ) ), "",  IF( 'обеспеченность в кол-вах'!R18 = 0, "", ROUND( 100 * 'обеспеченность в кол-вах'!S18 / 'обеспеченность в кол-вах'!R18, 2 ) ) )</f>
        <v/>
      </c>
      <c r="K17" s="3" t="str">
        <f>IF( OR( NOT( ISNUMBER( 'обеспеченность в кол-вах'!T18 ) ), NOT( ISNUMBER( 'обеспеченность в кол-вах'!U18 ) ) ), "",  IF( 'обеспеченность в кол-вах'!T18 = 0, "", ROUND( 100 * 'обеспеченность в кол-вах'!U18 / 'обеспеченность в кол-вах'!T18, 2 ) ) )</f>
        <v/>
      </c>
      <c r="L17" s="3">
        <f>IF( OR( NOT( ISNUMBER( 'обеспеченность в кол-вах'!V18 ) ), NOT( ISNUMBER( 'обеспеченность в кол-вах'!W18 ) ) ), "",  IF( 'обеспеченность в кол-вах'!V18 = 0, "", ROUND( 100 * 'обеспеченность в кол-вах'!W18 / 'обеспеченность в кол-вах'!V18, 2 ) ) )</f>
        <v>0</v>
      </c>
      <c r="M17" s="3" t="str">
        <f>IF( OR( NOT( ISNUMBER( 'обеспеченность в кол-вах'!X18 ) ), NOT( ISNUMBER( 'обеспеченность в кол-вах'!Y18 ) ) ), "",  IF( 'обеспеченность в кол-вах'!X18 = 0, "", ROUND( 100 * 'обеспеченность в кол-вах'!Y18 / 'обеспеченность в кол-вах'!X18, 2 ) ) )</f>
        <v/>
      </c>
      <c r="N17" s="3" t="str">
        <f>IF( OR( NOT( ISNUMBER( 'обеспеченность в кол-вах'!Z18 ) ), NOT( ISNUMBER( 'обеспеченность в кол-вах'!AA18 ) ) ), "",  IF( 'обеспеченность в кол-вах'!Z18 = 0, "", ROUND( 100 * 'обеспеченность в кол-вах'!AA18 / 'обеспеченность в кол-вах'!Z18, 2 ) ) )</f>
        <v/>
      </c>
      <c r="O17" s="3" t="str">
        <f>IF( OR( NOT( ISNUMBER( 'обеспеченность в кол-вах'!AB18 ) ), NOT( ISNUMBER( 'обеспеченность в кол-вах'!AC18 ) ) ), "",  IF( 'обеспеченность в кол-вах'!AB18 = 0, "", ROUND( 100 * 'обеспеченность в кол-вах'!AC18 / 'обеспеченность в кол-вах'!AB18, 2 ) ) )</f>
        <v/>
      </c>
      <c r="P17" s="3">
        <f>IF( OR( NOT( ISNUMBER( 'обеспеченность в кол-вах'!AD18 ) ), NOT( ISNUMBER( 'обеспеченность в кол-вах'!AE18 ) ) ), "",  IF( 'обеспеченность в кол-вах'!AD18 = 0, "", ROUND( 100 * 'обеспеченность в кол-вах'!AE18 / 'обеспеченность в кол-вах'!AD18, 2 ) ) )</f>
        <v>0</v>
      </c>
      <c r="Q17" s="3" t="str">
        <f>IF( OR( NOT( ISNUMBER( 'обеспеченность в кол-вах'!AF18 ) ), NOT( ISNUMBER( 'обеспеченность в кол-вах'!AG18 ) ) ), "",  IF( 'обеспеченность в кол-вах'!AF18 = 0, "", ROUND( 100 * 'обеспеченность в кол-вах'!AG18 / 'обеспеченность в кол-вах'!AF18, 2 ) ) )</f>
        <v/>
      </c>
      <c r="R17" s="3" t="str">
        <f>IF( OR( NOT( ISNUMBER( 'обеспеченность в кол-вах'!#REF! ) ), NOT( ISNUMBER( 'обеспеченность в кол-вах'!#REF! ) ) ), "",  IF( 'обеспеченность в кол-вах'!#REF! = 0, "", ROUND( 100 * 'обеспеченность в кол-вах'!#REF! / 'обеспеченность в кол-вах'!#REF!, 2 ) ) )</f>
        <v/>
      </c>
      <c r="S17" s="3">
        <f>IF( OR( NOT( ISNUMBER( 'обеспеченность в кол-вах'!AH18 ) ), NOT( ISNUMBER( 'обеспеченность в кол-вах'!AI18 ) ) ), "",  IF( 'обеспеченность в кол-вах'!AH18 = 0, "", ROUND( 100 * 'обеспеченность в кол-вах'!AI18 / 'обеспеченность в кол-вах'!AH18, 2 ) ) )</f>
        <v>100</v>
      </c>
      <c r="T17" s="3">
        <f>IF( OR( NOT( ISNUMBER( 'обеспеченность в кол-вах'!AJ18 ) ), NOT( ISNUMBER( 'обеспеченность в кол-вах'!AK18 ) ) ), "",  IF( 'обеспеченность в кол-вах'!AJ18 = 0, "", ROUND( 100 * 'обеспеченность в кол-вах'!AK18 / 'обеспеченность в кол-вах'!AJ18, 2 ) ) )</f>
        <v>100</v>
      </c>
      <c r="U17" s="3" t="str">
        <f>IF( OR( NOT( ISNUMBER( 'обеспеченность в кол-вах'!AL18 ) ), NOT( ISNUMBER( 'обеспеченность в кол-вах'!AM18 ) ) ), "",  IF( 'обеспеченность в кол-вах'!AL18 = 0, "", ROUND( 100 * 'обеспеченность в кол-вах'!AM18 / 'обеспеченность в кол-вах'!AL18, 2 ) ) )</f>
        <v/>
      </c>
      <c r="V17" s="3">
        <f>IF( OR( NOT( ISNUMBER( 'обеспеченность в кол-вах'!AN18 ) ), NOT( ISNUMBER( 'обеспеченность в кол-вах'!AO18 ) ) ), "",  IF( 'обеспеченность в кол-вах'!AN18 = 0, "", ROUND( 100 * 'обеспеченность в кол-вах'!AO18 / 'обеспеченность в кол-вах'!AN18, 2 ) ) )</f>
        <v>100</v>
      </c>
      <c r="W17" s="3" t="str">
        <f>IF( OR( NOT( ISNUMBER( 'обеспеченность в кол-вах'!AP18 ) ), NOT( ISNUMBER( 'обеспеченность в кол-вах'!AQ18 ) ) ), "",  IF( 'обеспеченность в кол-вах'!AP18 = 0, "", ROUND( 100 * 'обеспеченность в кол-вах'!AQ18 / 'обеспеченность в кол-вах'!AP18, 2 ) ) )</f>
        <v/>
      </c>
      <c r="X17" s="3">
        <f>IF( OR( NOT( ISNUMBER( 'обеспеченность в кол-вах'!AR18 ) ), NOT( ISNUMBER( 'обеспеченность в кол-вах'!AS18 ) ) ), "",  IF( 'обеспеченность в кол-вах'!AR18 = 0, "", ROUND( 100 * 'обеспеченность в кол-вах'!AS18 / 'обеспеченность в кол-вах'!AR18, 2 ) ) )</f>
        <v>100</v>
      </c>
      <c r="Y17" s="3">
        <f>IF( OR( NOT( ISNUMBER( 'обеспеченность в кол-вах'!AT18 ) ), NOT( ISNUMBER( 'обеспеченность в кол-вах'!AU18 ) ) ), "",  IF( 'обеспеченность в кол-вах'!AT18 = 0, "", ROUND( 100 * 'обеспеченность в кол-вах'!AU18 / 'обеспеченность в кол-вах'!AT18, 2 ) ) )</f>
        <v>100</v>
      </c>
      <c r="Z17" s="3">
        <f>IF( OR( NOT( ISNUMBER( 'обеспеченность в кол-вах'!AV18 ) ), NOT( ISNUMBER( 'обеспеченность в кол-вах'!AW18 ) ) ), "",  IF( 'обеспеченность в кол-вах'!AV18 = 0, "", ROUND( 100 * 'обеспеченность в кол-вах'!AW18 / 'обеспеченность в кол-вах'!AV18, 2 ) ) )</f>
        <v>100</v>
      </c>
      <c r="AA17" s="3" t="str">
        <f>IF( OR( NOT( ISNUMBER( 'обеспеченность в кол-вах'!AX18 ) ), NOT( ISNUMBER( 'обеспеченность в кол-вах'!AY18 ) ) ), "",  IF( 'обеспеченность в кол-вах'!AX18 = 0, "", ROUND( 100 * 'обеспеченность в кол-вах'!AY18 / 'обеспеченность в кол-вах'!AX18, 2 ) ) )</f>
        <v/>
      </c>
      <c r="AB17" s="3">
        <f>IF( OR( NOT( ISNUMBER( 'обеспеченность в кол-вах'!AZ18 ) ), NOT( ISNUMBER( 'обеспеченность в кол-вах'!BA18 ) ) ), "",  IF( 'обеспеченность в кол-вах'!AZ18 = 0, "", ROUND( 100 * 'обеспеченность в кол-вах'!BA18 / 'обеспеченность в кол-вах'!AZ18, 2 ) ) )</f>
        <v>100</v>
      </c>
      <c r="AC17" s="3" t="str">
        <f>IF( OR( NOT( ISNUMBER( 'обеспеченность в кол-вах'!BB18 ) ), NOT( ISNUMBER( 'обеспеченность в кол-вах'!BC18 ) ) ), "",  IF( 'обеспеченность в кол-вах'!BB18 = 0, "", ROUND( 100 * 'обеспеченность в кол-вах'!BC18 / 'обеспеченность в кол-вах'!BB18, 2 ) ) )</f>
        <v/>
      </c>
      <c r="AD17" s="3" t="str">
        <f>IF( OR( NOT( ISNUMBER( 'обеспеченность в кол-вах'!BD18 ) ), NOT( ISNUMBER( 'обеспеченность в кол-вах'!BE18 ) ) ), "",  IF( 'обеспеченность в кол-вах'!BD18 = 0, "", ROUND( 100 * 'обеспеченность в кол-вах'!BE18 / 'обеспеченность в кол-вах'!BD18, 2 ) ) )</f>
        <v/>
      </c>
      <c r="AE17" s="3" t="str">
        <f>IF( OR( NOT( ISNUMBER( 'обеспеченность в кол-вах'!BF18 ) ), NOT( ISNUMBER( 'обеспеченность в кол-вах'!BG18 ) ) ), "",  IF( 'обеспеченность в кол-вах'!BF18 = 0, "", ROUND( 100 * 'обеспеченность в кол-вах'!BG18 / 'обеспеченность в кол-вах'!BF18, 2 ) ) )</f>
        <v/>
      </c>
    </row>
    <row r="18" spans="1:31" ht="24" customHeight="1">
      <c r="A18" s="2" t="s">
        <v>47</v>
      </c>
      <c r="B18" s="4">
        <f t="shared" ref="B18:AE18" si="2">IF( COUNT( B16:B17 ) = 0, "", ROUND( AVERAGE( B16:B17 ), 2 ) )</f>
        <v>100</v>
      </c>
      <c r="C18" s="4" t="str">
        <f t="shared" si="2"/>
        <v/>
      </c>
      <c r="D18" s="4">
        <f t="shared" si="2"/>
        <v>96.3</v>
      </c>
      <c r="E18" s="4">
        <f t="shared" si="2"/>
        <v>100</v>
      </c>
      <c r="F18" s="4">
        <f t="shared" si="2"/>
        <v>100</v>
      </c>
      <c r="G18" s="4">
        <f t="shared" si="2"/>
        <v>100</v>
      </c>
      <c r="H18" s="4">
        <f t="shared" si="2"/>
        <v>100</v>
      </c>
      <c r="I18" s="4" t="str">
        <f t="shared" si="2"/>
        <v/>
      </c>
      <c r="J18" s="4" t="str">
        <f t="shared" si="2"/>
        <v/>
      </c>
      <c r="K18" s="4" t="str">
        <f t="shared" si="2"/>
        <v/>
      </c>
      <c r="L18" s="4">
        <f t="shared" si="2"/>
        <v>0</v>
      </c>
      <c r="M18" s="4" t="str">
        <f t="shared" si="2"/>
        <v/>
      </c>
      <c r="N18" s="4" t="str">
        <f t="shared" si="2"/>
        <v/>
      </c>
      <c r="O18" s="4" t="str">
        <f t="shared" si="2"/>
        <v/>
      </c>
      <c r="P18" s="4">
        <f t="shared" si="2"/>
        <v>0</v>
      </c>
      <c r="Q18" s="4" t="str">
        <f t="shared" si="2"/>
        <v/>
      </c>
      <c r="R18" s="4" t="str">
        <f t="shared" si="2"/>
        <v/>
      </c>
      <c r="S18" s="4">
        <f t="shared" si="2"/>
        <v>100</v>
      </c>
      <c r="T18" s="4">
        <f t="shared" si="2"/>
        <v>100</v>
      </c>
      <c r="U18" s="4" t="str">
        <f t="shared" si="2"/>
        <v/>
      </c>
      <c r="V18" s="4">
        <f t="shared" si="2"/>
        <v>100</v>
      </c>
      <c r="W18" s="4" t="str">
        <f t="shared" si="2"/>
        <v/>
      </c>
      <c r="X18" s="4">
        <f t="shared" si="2"/>
        <v>100</v>
      </c>
      <c r="Y18" s="4">
        <f t="shared" si="2"/>
        <v>100</v>
      </c>
      <c r="Z18" s="4">
        <f t="shared" si="2"/>
        <v>100</v>
      </c>
      <c r="AA18" s="4">
        <f t="shared" si="2"/>
        <v>100</v>
      </c>
      <c r="AB18" s="4">
        <f t="shared" si="2"/>
        <v>100</v>
      </c>
      <c r="AC18" s="4" t="str">
        <f t="shared" si="2"/>
        <v/>
      </c>
      <c r="AD18" s="4" t="str">
        <f t="shared" si="2"/>
        <v/>
      </c>
      <c r="AE18" s="4" t="str">
        <f t="shared" si="2"/>
        <v/>
      </c>
    </row>
    <row r="19" spans="1:31" ht="24" customHeight="1">
      <c r="A19" s="2" t="s">
        <v>48</v>
      </c>
      <c r="B19" s="4">
        <f t="shared" ref="B19:AE19" si="3">IF( COUNT( B9,B15,B18 ) = 0, "", ROUND( AVERAGE( B9,B15,B18 ), 2 ) )</f>
        <v>105.16</v>
      </c>
      <c r="C19" s="4">
        <f t="shared" si="3"/>
        <v>106.22</v>
      </c>
      <c r="D19" s="4">
        <f t="shared" si="3"/>
        <v>101.82</v>
      </c>
      <c r="E19" s="4">
        <f t="shared" si="3"/>
        <v>102.12</v>
      </c>
      <c r="F19" s="4">
        <f t="shared" si="3"/>
        <v>105.5</v>
      </c>
      <c r="G19" s="4">
        <f t="shared" si="3"/>
        <v>105.5</v>
      </c>
      <c r="H19" s="4">
        <f t="shared" si="3"/>
        <v>105.64</v>
      </c>
      <c r="I19" s="4">
        <f t="shared" si="3"/>
        <v>101.85</v>
      </c>
      <c r="J19" s="4">
        <f t="shared" si="3"/>
        <v>55.24</v>
      </c>
      <c r="K19" s="4" t="str">
        <f t="shared" si="3"/>
        <v/>
      </c>
      <c r="L19" s="4">
        <f t="shared" si="3"/>
        <v>13.56</v>
      </c>
      <c r="M19" s="4" t="str">
        <f t="shared" si="3"/>
        <v/>
      </c>
      <c r="N19" s="4">
        <f t="shared" si="3"/>
        <v>7.81</v>
      </c>
      <c r="O19" s="4" t="str">
        <f t="shared" si="3"/>
        <v/>
      </c>
      <c r="P19" s="4">
        <f t="shared" si="3"/>
        <v>12.94</v>
      </c>
      <c r="Q19" s="4" t="str">
        <f t="shared" si="3"/>
        <v/>
      </c>
      <c r="R19" s="4" t="str">
        <f t="shared" si="3"/>
        <v/>
      </c>
      <c r="S19" s="4">
        <f t="shared" si="3"/>
        <v>106.15</v>
      </c>
      <c r="T19" s="4">
        <f t="shared" si="3"/>
        <v>106.45</v>
      </c>
      <c r="U19" s="4" t="str">
        <f t="shared" si="3"/>
        <v/>
      </c>
      <c r="V19" s="4">
        <f t="shared" si="3"/>
        <v>105.5</v>
      </c>
      <c r="W19" s="4">
        <f t="shared" si="3"/>
        <v>110.58</v>
      </c>
      <c r="X19" s="4">
        <f t="shared" si="3"/>
        <v>107.43</v>
      </c>
      <c r="Y19" s="4">
        <f t="shared" si="3"/>
        <v>105.64</v>
      </c>
      <c r="Z19" s="4">
        <f t="shared" si="3"/>
        <v>111.71</v>
      </c>
      <c r="AA19" s="4">
        <f t="shared" si="3"/>
        <v>100</v>
      </c>
      <c r="AB19" s="4">
        <f t="shared" si="3"/>
        <v>107.15</v>
      </c>
      <c r="AC19" s="4">
        <f t="shared" si="3"/>
        <v>114.3</v>
      </c>
      <c r="AD19" s="4" t="str">
        <f t="shared" si="3"/>
        <v/>
      </c>
      <c r="AE19" s="4">
        <f t="shared" si="3"/>
        <v>133.35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B1:S1"/>
    <mergeCell ref="B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>
      <selection activeCell="A4" sqref="A4:B8"/>
    </sheetView>
  </sheetViews>
  <sheetFormatPr defaultRowHeight="15"/>
  <cols>
    <col min="1" max="1" width="29" customWidth="1"/>
    <col min="2" max="2" width="19" customWidth="1"/>
  </cols>
  <sheetData>
    <row r="1" spans="1:19" ht="30" customHeight="1">
      <c r="B1" s="6" t="s">
        <v>50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0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4" spans="1:19" ht="24" customHeight="1">
      <c r="A4" s="4" t="s">
        <v>51</v>
      </c>
      <c r="B4" s="4" t="s">
        <v>52</v>
      </c>
    </row>
    <row r="5" spans="1:19" ht="24" customHeight="1">
      <c r="A5" s="2" t="s">
        <v>53</v>
      </c>
      <c r="B5" s="3">
        <f>IF( COUNT( 'обеспеченность в процентах'!B9:AE9 )=0, "", ROUND( AVERAGE( 'обеспеченность в процентах'!B9:AE9 ),2 ) )</f>
        <v>72.459999999999994</v>
      </c>
    </row>
    <row r="6" spans="1:19" ht="24" customHeight="1">
      <c r="A6" s="2" t="s">
        <v>54</v>
      </c>
      <c r="B6" s="3">
        <f>IF( COUNT( 'обеспеченность в процентах'!B15:AE15 )=0, "", ROUND( AVERAGE( 'обеспеченность в процентах'!B15:AE15 ),2 ) )</f>
        <v>94.97</v>
      </c>
    </row>
    <row r="7" spans="1:19" ht="24" customHeight="1">
      <c r="A7" s="2" t="s">
        <v>55</v>
      </c>
      <c r="B7" s="3">
        <f>IF( COUNT( 'обеспеченность в процентах'!B18:AE18 )=0, "", ROUND( AVERAGE( 'обеспеченность в процентах'!B18:AE18 ),2 ) )</f>
        <v>87.27</v>
      </c>
    </row>
    <row r="8" spans="1:19" ht="24" customHeight="1">
      <c r="A8" s="2" t="s">
        <v>48</v>
      </c>
      <c r="B8" s="3">
        <f>IF( COUNT( B5,B6,B7 )=0, "", ROUND( AVERAGE( B5,B6,B7 ),2 ) )</f>
        <v>84.9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B1:S1"/>
    <mergeCell ref="B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5"/>
  <cols>
    <col min="1" max="1" width="23" customWidth="1"/>
    <col min="2" max="31" width="13" customWidth="1"/>
  </cols>
  <sheetData>
    <row r="1" spans="1:31" ht="30" customHeight="1">
      <c r="B1" s="6" t="s">
        <v>56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31" ht="30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4" spans="1:31" ht="75" customHeight="1">
      <c r="A4" s="2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  <c r="AA4" s="1" t="s">
        <v>27</v>
      </c>
      <c r="AB4" s="1" t="s">
        <v>28</v>
      </c>
      <c r="AC4" s="1" t="s">
        <v>29</v>
      </c>
      <c r="AD4" s="1" t="s">
        <v>30</v>
      </c>
      <c r="AE4" s="1" t="s">
        <v>31</v>
      </c>
    </row>
    <row r="5" spans="1:31" ht="24" customHeight="1">
      <c r="A5" s="2" t="s">
        <v>34</v>
      </c>
      <c r="B5" s="3">
        <f>IF( OR( NOT( ISNUMBER( 'обеспеченность в кол-вах'!B6 ) ), NOT( ISNUMBER( 'обеспеченность в кол-вах'!C6 ) ) ), "",  IF( 'обеспеченность в кол-вах'!B6 &lt;= 'обеспеченность в кол-вах'!C6, 0, 'обеспеченность в кол-вах'!B6 - 'обеспеченность в кол-вах'!C6 ) )</f>
        <v>0</v>
      </c>
      <c r="C5" s="3">
        <f>IF( OR( NOT( ISNUMBER( 'обеспеченность в кол-вах'!D6 ) ), NOT( ISNUMBER( 'обеспеченность в кол-вах'!E6 ) ) ), "",  IF( 'обеспеченность в кол-вах'!D6 &lt;= 'обеспеченность в кол-вах'!E6, 0, 'обеспеченность в кол-вах'!D6 - 'обеспеченность в кол-вах'!E6 ) )</f>
        <v>0</v>
      </c>
      <c r="D5" s="3">
        <f>IF( OR( NOT( ISNUMBER( 'обеспеченность в кол-вах'!F6 ) ), NOT( ISNUMBER( 'обеспеченность в кол-вах'!G6 ) ) ), "",  IF( 'обеспеченность в кол-вах'!F6 &lt;= 'обеспеченность в кол-вах'!G6, 0, 'обеспеченность в кол-вах'!F6 - 'обеспеченность в кол-вах'!G6 ) )</f>
        <v>0</v>
      </c>
      <c r="E5" s="3" t="str">
        <f>IF( OR( NOT( ISNUMBER( 'обеспеченность в кол-вах'!H6 ) ), NOT( ISNUMBER( 'обеспеченность в кол-вах'!I6 ) ) ), "",  IF( 'обеспеченность в кол-вах'!H6 &lt;= 'обеспеченность в кол-вах'!I6, 0, 'обеспеченность в кол-вах'!H6 - 'обеспеченность в кол-вах'!I6 ) )</f>
        <v/>
      </c>
      <c r="F5" s="3" t="str">
        <f>IF( OR( NOT( ISNUMBER( 'обеспеченность в кол-вах'!J6 ) ), NOT( ISNUMBER( 'обеспеченность в кол-вах'!K6 ) ) ), "",  IF( 'обеспеченность в кол-вах'!J6 &lt;= 'обеспеченность в кол-вах'!K6, 0, 'обеспеченность в кол-вах'!J6 - 'обеспеченность в кол-вах'!K6 ) )</f>
        <v/>
      </c>
      <c r="G5" s="3" t="str">
        <f>IF( OR( NOT( ISNUMBER( 'обеспеченность в кол-вах'!L6 ) ), NOT( ISNUMBER( 'обеспеченность в кол-вах'!M6 ) ) ), "",  IF( 'обеспеченность в кол-вах'!L6 &lt;= 'обеспеченность в кол-вах'!M6, 0, 'обеспеченность в кол-вах'!L6 - 'обеспеченность в кол-вах'!M6 ) )</f>
        <v/>
      </c>
      <c r="H5" s="3" t="str">
        <f>IF( OR( NOT( ISNUMBER( 'обеспеченность в кол-вах'!N6 ) ), NOT( ISNUMBER( 'обеспеченность в кол-вах'!O6 ) ) ), "",  IF( 'обеспеченность в кол-вах'!N6 &lt;= 'обеспеченность в кол-вах'!O6, 0, 'обеспеченность в кол-вах'!N6 - 'обеспеченность в кол-вах'!O6 ) )</f>
        <v/>
      </c>
      <c r="I5" s="3">
        <f>IF( OR( NOT( ISNUMBER( 'обеспеченность в кол-вах'!P6 ) ), NOT( ISNUMBER( 'обеспеченность в кол-вах'!Q6 ) ) ), "",  IF( 'обеспеченность в кол-вах'!P6 &lt;= 'обеспеченность в кол-вах'!Q6, 0, 'обеспеченность в кол-вах'!P6 - 'обеспеченность в кол-вах'!Q6 ) )</f>
        <v>0</v>
      </c>
      <c r="J5" s="3">
        <f>IF( OR( NOT( ISNUMBER( 'обеспеченность в кол-вах'!R6 ) ), NOT( ISNUMBER( 'обеспеченность в кол-вах'!S6 ) ) ), "",  IF( 'обеспеченность в кол-вах'!R6 &lt;= 'обеспеченность в кол-вах'!S6, 0, 'обеспеченность в кол-вах'!R6 - 'обеспеченность в кол-вах'!S6 ) )</f>
        <v>0</v>
      </c>
      <c r="K5" s="3" t="str">
        <f>IF( OR( NOT( ISNUMBER( 'обеспеченность в кол-вах'!T6 ) ), NOT( ISNUMBER( 'обеспеченность в кол-вах'!U6 ) ) ), "",  IF( 'обеспеченность в кол-вах'!T6 &lt;= 'обеспеченность в кол-вах'!U6, 0, 'обеспеченность в кол-вах'!T6 - 'обеспеченность в кол-вах'!U6 ) )</f>
        <v/>
      </c>
      <c r="L5" s="3">
        <f>IF( OR( NOT( ISNUMBER( 'обеспеченность в кол-вах'!V6 ) ), NOT( ISNUMBER( 'обеспеченность в кол-вах'!W6 ) ) ), "",  IF( 'обеспеченность в кол-вах'!V6 &lt;= 'обеспеченность в кол-вах'!W6, 0, 'обеспеченность в кол-вах'!V6 - 'обеспеченность в кол-вах'!W6 ) )</f>
        <v>80</v>
      </c>
      <c r="M5" s="3" t="str">
        <f>IF( OR( NOT( ISNUMBER( 'обеспеченность в кол-вах'!X6 ) ), NOT( ISNUMBER( 'обеспеченность в кол-вах'!Y6 ) ) ), "",  IF( 'обеспеченность в кол-вах'!X6 &lt;= 'обеспеченность в кол-вах'!Y6, 0, 'обеспеченность в кол-вах'!X6 - 'обеспеченность в кол-вах'!Y6 ) )</f>
        <v/>
      </c>
      <c r="N5" s="3">
        <f>IF( OR( NOT( ISNUMBER( 'обеспеченность в кол-вах'!Z6 ) ), NOT( ISNUMBER( 'обеспеченность в кол-вах'!AA6 ) ) ), "",  IF( 'обеспеченность в кол-вах'!Z6 &lt;= 'обеспеченность в кол-вах'!AA6, 0, 'обеспеченность в кол-вах'!Z6 - 'обеспеченность в кол-вах'!AA6 ) )</f>
        <v>80</v>
      </c>
      <c r="O5" s="3" t="str">
        <f>IF( OR( NOT( ISNUMBER( 'обеспеченность в кол-вах'!AB6 ) ), NOT( ISNUMBER( 'обеспеченность в кол-вах'!AC6 ) ) ), "",  IF( 'обеспеченность в кол-вах'!AB6 &lt;= 'обеспеченность в кол-вах'!AC6, 0, 'обеспеченность в кол-вах'!AB6 - 'обеспеченность в кол-вах'!AC6 ) )</f>
        <v/>
      </c>
      <c r="P5" s="3">
        <f>IF( OR( NOT( ISNUMBER( 'обеспеченность в кол-вах'!AD6 ) ), NOT( ISNUMBER( 'обеспеченность в кол-вах'!AE6 ) ) ), "",  IF( 'обеспеченность в кол-вах'!AD6 &lt;= 'обеспеченность в кол-вах'!AE6, 0, 'обеспеченность в кол-вах'!AD6 - 'обеспеченность в кол-вах'!AE6 ) )</f>
        <v>80</v>
      </c>
      <c r="Q5" s="3" t="str">
        <f>IF( OR( NOT( ISNUMBER( 'обеспеченность в кол-вах'!AF6 ) ), NOT( ISNUMBER( 'обеспеченность в кол-вах'!AG6 ) ) ), "",  IF( 'обеспеченность в кол-вах'!AF6 &lt;= 'обеспеченность в кол-вах'!AG6, 0, 'обеспеченность в кол-вах'!AF6 - 'обеспеченность в кол-вах'!AG6 ) )</f>
        <v/>
      </c>
      <c r="R5" s="3" t="str">
        <f>IF( OR( NOT( ISNUMBER( 'обеспеченность в кол-вах'!#REF! ) ), NOT( ISNUMBER( 'обеспеченность в кол-вах'!#REF! ) ) ), "",  IF( 'обеспеченность в кол-вах'!#REF! &lt;= 'обеспеченность в кол-вах'!#REF!, 0, 'обеспеченность в кол-вах'!#REF! - 'обеспеченность в кол-вах'!#REF! ) )</f>
        <v/>
      </c>
      <c r="S5" s="3" t="str">
        <f>IF( OR( NOT( ISNUMBER( 'обеспеченность в кол-вах'!AH6 ) ), NOT( ISNUMBER( 'обеспеченность в кол-вах'!AI6 ) ) ), "",  IF( 'обеспеченность в кол-вах'!AH6 &lt;= 'обеспеченность в кол-вах'!AI6, 0, 'обеспеченность в кол-вах'!AH6 - 'обеспеченность в кол-вах'!AI6 ) )</f>
        <v/>
      </c>
      <c r="T5" s="3" t="str">
        <f>IF( OR( NOT( ISNUMBER( 'обеспеченность в кол-вах'!AJ6 ) ), NOT( ISNUMBER( 'обеспеченность в кол-вах'!AK6 ) ) ), "",  IF( 'обеспеченность в кол-вах'!AJ6 &lt;= 'обеспеченность в кол-вах'!AK6, 0, 'обеспеченность в кол-вах'!AJ6 - 'обеспеченность в кол-вах'!AK6 ) )</f>
        <v/>
      </c>
      <c r="U5" s="3" t="str">
        <f>IF( OR( NOT( ISNUMBER( 'обеспеченность в кол-вах'!AL6 ) ), NOT( ISNUMBER( 'обеспеченность в кол-вах'!AM6 ) ) ), "",  IF( 'обеспеченность в кол-вах'!AL6 &lt;= 'обеспеченность в кол-вах'!AM6, 0, 'обеспеченность в кол-вах'!AL6 - 'обеспеченность в кол-вах'!AM6 ) )</f>
        <v/>
      </c>
      <c r="V5" s="3" t="str">
        <f>IF( OR( NOT( ISNUMBER( 'обеспеченность в кол-вах'!AN6 ) ), NOT( ISNUMBER( 'обеспеченность в кол-вах'!AO6 ) ) ), "",  IF( 'обеспеченность в кол-вах'!AN6 &lt;= 'обеспеченность в кол-вах'!AO6, 0, 'обеспеченность в кол-вах'!AN6 - 'обеспеченность в кол-вах'!AO6 ) )</f>
        <v/>
      </c>
      <c r="W5" s="3" t="str">
        <f>IF( OR( NOT( ISNUMBER( 'обеспеченность в кол-вах'!AP6 ) ), NOT( ISNUMBER( 'обеспеченность в кол-вах'!AQ6 ) ) ), "",  IF( 'обеспеченность в кол-вах'!AP6 &lt;= 'обеспеченность в кол-вах'!AQ6, 0, 'обеспеченность в кол-вах'!AP6 - 'обеспеченность в кол-вах'!AQ6 ) )</f>
        <v/>
      </c>
      <c r="X5" s="3" t="str">
        <f>IF( OR( NOT( ISNUMBER( 'обеспеченность в кол-вах'!AR6 ) ), NOT( ISNUMBER( 'обеспеченность в кол-вах'!AS6 ) ) ), "",  IF( 'обеспеченность в кол-вах'!AR6 &lt;= 'обеспеченность в кол-вах'!AS6, 0, 'обеспеченность в кол-вах'!AR6 - 'обеспеченность в кол-вах'!AS6 ) )</f>
        <v/>
      </c>
      <c r="Y5" s="3" t="str">
        <f>IF( OR( NOT( ISNUMBER( 'обеспеченность в кол-вах'!AT6 ) ), NOT( ISNUMBER( 'обеспеченность в кол-вах'!AU6 ) ) ), "",  IF( 'обеспеченность в кол-вах'!AT6 &lt;= 'обеспеченность в кол-вах'!AU6, 0, 'обеспеченность в кол-вах'!AT6 - 'обеспеченность в кол-вах'!AU6 ) )</f>
        <v/>
      </c>
      <c r="Z5" s="3" t="str">
        <f>IF( OR( NOT( ISNUMBER( 'обеспеченность в кол-вах'!AV6 ) ), NOT( ISNUMBER( 'обеспеченность в кол-вах'!AW6 ) ) ), "",  IF( 'обеспеченность в кол-вах'!AV6 &lt;= 'обеспеченность в кол-вах'!AW6, 0, 'обеспеченность в кол-вах'!AV6 - 'обеспеченность в кол-вах'!AW6 ) )</f>
        <v/>
      </c>
      <c r="AA5" s="3" t="str">
        <f>IF( OR( NOT( ISNUMBER( 'обеспеченность в кол-вах'!AX6 ) ), NOT( ISNUMBER( 'обеспеченность в кол-вах'!AY6 ) ) ), "",  IF( 'обеспеченность в кол-вах'!AX6 &lt;= 'обеспеченность в кол-вах'!AY6, 0, 'обеспеченность в кол-вах'!AX6 - 'обеспеченность в кол-вах'!AY6 ) )</f>
        <v/>
      </c>
      <c r="AB5" s="3" t="str">
        <f>IF( OR( NOT( ISNUMBER( 'обеспеченность в кол-вах'!AZ6 ) ), NOT( ISNUMBER( 'обеспеченность в кол-вах'!BA6 ) ) ), "",  IF( 'обеспеченность в кол-вах'!AZ6 &lt;= 'обеспеченность в кол-вах'!BA6, 0, 'обеспеченность в кол-вах'!AZ6 - 'обеспеченность в кол-вах'!BA6 ) )</f>
        <v/>
      </c>
      <c r="AC5" s="3" t="str">
        <f>IF( OR( NOT( ISNUMBER( 'обеспеченность в кол-вах'!BB6 ) ), NOT( ISNUMBER( 'обеспеченность в кол-вах'!BC6 ) ) ), "",  IF( 'обеспеченность в кол-вах'!BB6 &lt;= 'обеспеченность в кол-вах'!BC6, 0, 'обеспеченность в кол-вах'!BB6 - 'обеспеченность в кол-вах'!BC6 ) )</f>
        <v/>
      </c>
      <c r="AD5" s="3" t="str">
        <f>IF( OR( NOT( ISNUMBER( 'обеспеченность в кол-вах'!BD6 ) ), NOT( ISNUMBER( 'обеспеченность в кол-вах'!BE6 ) ) ), "",  IF( 'обеспеченность в кол-вах'!BD6 &lt;= 'обеспеченность в кол-вах'!BE6, 0, 'обеспеченность в кол-вах'!BD6 - 'обеспеченность в кол-вах'!BE6 ) )</f>
        <v/>
      </c>
      <c r="AE5" s="3" t="str">
        <f>IF( OR( NOT( ISNUMBER( 'обеспеченность в кол-вах'!BF6 ) ), NOT( ISNUMBER( 'обеспеченность в кол-вах'!BG6 ) ) ), "",  IF( 'обеспеченность в кол-вах'!BF6 &lt;= 'обеспеченность в кол-вах'!BG6, 0, 'обеспеченность в кол-вах'!BF6 - 'обеспеченность в кол-вах'!BG6 ) )</f>
        <v/>
      </c>
    </row>
    <row r="6" spans="1:31" ht="24" customHeight="1">
      <c r="A6" s="2" t="s">
        <v>35</v>
      </c>
      <c r="B6" s="3">
        <f>IF( OR( NOT( ISNUMBER( 'обеспеченность в кол-вах'!B7 ) ), NOT( ISNUMBER( 'обеспеченность в кол-вах'!C7 ) ) ), "",  IF( 'обеспеченность в кол-вах'!B7 &lt;= 'обеспеченность в кол-вах'!C7, 0, 'обеспеченность в кол-вах'!B7 - 'обеспеченность в кол-вах'!C7 ) )</f>
        <v>0</v>
      </c>
      <c r="C6" s="3">
        <f>IF( OR( NOT( ISNUMBER( 'обеспеченность в кол-вах'!D7 ) ), NOT( ISNUMBER( 'обеспеченность в кол-вах'!E7 ) ) ), "",  IF( 'обеспеченность в кол-вах'!D7 &lt;= 'обеспеченность в кол-вах'!E7, 0, 'обеспеченность в кол-вах'!D7 - 'обеспеченность в кол-вах'!E7 ) )</f>
        <v>0</v>
      </c>
      <c r="D6" s="3">
        <f>IF( OR( NOT( ISNUMBER( 'обеспеченность в кол-вах'!F7 ) ), NOT( ISNUMBER( 'обеспеченность в кол-вах'!G7 ) ) ), "",  IF( 'обеспеченность в кол-вах'!F7 &lt;= 'обеспеченность в кол-вах'!G7, 0, 'обеспеченность в кол-вах'!F7 - 'обеспеченность в кол-вах'!G7 ) )</f>
        <v>0</v>
      </c>
      <c r="E6" s="3" t="str">
        <f>IF( OR( NOT( ISNUMBER( 'обеспеченность в кол-вах'!H7 ) ), NOT( ISNUMBER( 'обеспеченность в кол-вах'!I7 ) ) ), "",  IF( 'обеспеченность в кол-вах'!H7 &lt;= 'обеспеченность в кол-вах'!I7, 0, 'обеспеченность в кол-вах'!H7 - 'обеспеченность в кол-вах'!I7 ) )</f>
        <v/>
      </c>
      <c r="F6" s="3" t="str">
        <f>IF( OR( NOT( ISNUMBER( 'обеспеченность в кол-вах'!J7 ) ), NOT( ISNUMBER( 'обеспеченность в кол-вах'!K7 ) ) ), "",  IF( 'обеспеченность в кол-вах'!J7 &lt;= 'обеспеченность в кол-вах'!K7, 0, 'обеспеченность в кол-вах'!J7 - 'обеспеченность в кол-вах'!K7 ) )</f>
        <v/>
      </c>
      <c r="G6" s="3" t="str">
        <f>IF( OR( NOT( ISNUMBER( 'обеспеченность в кол-вах'!L7 ) ), NOT( ISNUMBER( 'обеспеченность в кол-вах'!M7 ) ) ), "",  IF( 'обеспеченность в кол-вах'!L7 &lt;= 'обеспеченность в кол-вах'!M7, 0, 'обеспеченность в кол-вах'!L7 - 'обеспеченность в кол-вах'!M7 ) )</f>
        <v/>
      </c>
      <c r="H6" s="3" t="str">
        <f>IF( OR( NOT( ISNUMBER( 'обеспеченность в кол-вах'!N7 ) ), NOT( ISNUMBER( 'обеспеченность в кол-вах'!O7 ) ) ), "",  IF( 'обеспеченность в кол-вах'!N7 &lt;= 'обеспеченность в кол-вах'!O7, 0, 'обеспеченность в кол-вах'!N7 - 'обеспеченность в кол-вах'!O7 ) )</f>
        <v/>
      </c>
      <c r="I6" s="3">
        <f>IF( OR( NOT( ISNUMBER( 'обеспеченность в кол-вах'!P7 ) ), NOT( ISNUMBER( 'обеспеченность в кол-вах'!Q7 ) ) ), "",  IF( 'обеспеченность в кол-вах'!P7 &lt;= 'обеспеченность в кол-вах'!Q7, 0, 'обеспеченность в кол-вах'!P7 - 'обеспеченность в кол-вах'!Q7 ) )</f>
        <v>0</v>
      </c>
      <c r="J6" s="3">
        <f>IF( OR( NOT( ISNUMBER( 'обеспеченность в кол-вах'!R7 ) ), NOT( ISNUMBER( 'обеспеченность в кол-вах'!S7 ) ) ), "",  IF( 'обеспеченность в кол-вах'!R7 &lt;= 'обеспеченность в кол-вах'!S7, 0, 'обеспеченность в кол-вах'!R7 - 'обеспеченность в кол-вах'!S7 ) )</f>
        <v>0</v>
      </c>
      <c r="K6" s="3" t="str">
        <f>IF( OR( NOT( ISNUMBER( 'обеспеченность в кол-вах'!T7 ) ), NOT( ISNUMBER( 'обеспеченность в кол-вах'!U7 ) ) ), "",  IF( 'обеспеченность в кол-вах'!T7 &lt;= 'обеспеченность в кол-вах'!U7, 0, 'обеспеченность в кол-вах'!T7 - 'обеспеченность в кол-вах'!U7 ) )</f>
        <v/>
      </c>
      <c r="L6" s="3">
        <f>IF( OR( NOT( ISNUMBER( 'обеспеченность в кол-вах'!V7 ) ), NOT( ISNUMBER( 'обеспеченность в кол-вах'!W7 ) ) ), "",  IF( 'обеспеченность в кол-вах'!V7 &lt;= 'обеспеченность в кол-вах'!W7, 0, 'обеспеченность в кол-вах'!V7 - 'обеспеченность в кол-вах'!W7 ) )</f>
        <v>84</v>
      </c>
      <c r="M6" s="3" t="str">
        <f>IF( OR( NOT( ISNUMBER( 'обеспеченность в кол-вах'!X7 ) ), NOT( ISNUMBER( 'обеспеченность в кол-вах'!Y7 ) ) ), "",  IF( 'обеспеченность в кол-вах'!X7 &lt;= 'обеспеченность в кол-вах'!Y7, 0, 'обеспеченность в кол-вах'!X7 - 'обеспеченность в кол-вах'!Y7 ) )</f>
        <v/>
      </c>
      <c r="N6" s="3">
        <f>IF( OR( NOT( ISNUMBER( 'обеспеченность в кол-вах'!Z7 ) ), NOT( ISNUMBER( 'обеспеченность в кол-вах'!AA7 ) ) ), "",  IF( 'обеспеченность в кол-вах'!Z7 &lt;= 'обеспеченность в кол-вах'!AA7, 0, 'обеспеченность в кол-вах'!Z7 - 'обеспеченность в кол-вах'!AA7 ) )</f>
        <v>84</v>
      </c>
      <c r="O6" s="3" t="str">
        <f>IF( OR( NOT( ISNUMBER( 'обеспеченность в кол-вах'!AB7 ) ), NOT( ISNUMBER( 'обеспеченность в кол-вах'!AC7 ) ) ), "",  IF( 'обеспеченность в кол-вах'!AB7 &lt;= 'обеспеченность в кол-вах'!AC7, 0, 'обеспеченность в кол-вах'!AB7 - 'обеспеченность в кол-вах'!AC7 ) )</f>
        <v/>
      </c>
      <c r="P6" s="3">
        <f>IF( OR( NOT( ISNUMBER( 'обеспеченность в кол-вах'!AD7 ) ), NOT( ISNUMBER( 'обеспеченность в кол-вах'!AE7 ) ) ), "",  IF( 'обеспеченность в кол-вах'!AD7 &lt;= 'обеспеченность в кол-вах'!AE7, 0, 'обеспеченность в кол-вах'!AD7 - 'обеспеченность в кол-вах'!AE7 ) )</f>
        <v>84</v>
      </c>
      <c r="Q6" s="3" t="str">
        <f>IF( OR( NOT( ISNUMBER( 'обеспеченность в кол-вах'!AF7 ) ), NOT( ISNUMBER( 'обеспеченность в кол-вах'!AG7 ) ) ), "",  IF( 'обеспеченность в кол-вах'!AF7 &lt;= 'обеспеченность в кол-вах'!AG7, 0, 'обеспеченность в кол-вах'!AF7 - 'обеспеченность в кол-вах'!AG7 ) )</f>
        <v/>
      </c>
      <c r="R6" s="3" t="str">
        <f>IF( OR( NOT( ISNUMBER( 'обеспеченность в кол-вах'!#REF! ) ), NOT( ISNUMBER( 'обеспеченность в кол-вах'!#REF! ) ) ), "",  IF( 'обеспеченность в кол-вах'!#REF! &lt;= 'обеспеченность в кол-вах'!#REF!, 0, 'обеспеченность в кол-вах'!#REF! - 'обеспеченность в кол-вах'!#REF! ) )</f>
        <v/>
      </c>
      <c r="S6" s="3">
        <f>IF( OR( NOT( ISNUMBER( 'обеспеченность в кол-вах'!AH7 ) ), NOT( ISNUMBER( 'обеспеченность в кол-вах'!AI7 ) ) ), "",  IF( 'обеспеченность в кол-вах'!AH7 &lt;= 'обеспеченность в кол-вах'!AI7, 0, 'обеспеченность в кол-вах'!AH7 - 'обеспеченность в кол-вах'!AI7 ) )</f>
        <v>0</v>
      </c>
      <c r="T6" s="3" t="str">
        <f>IF( OR( NOT( ISNUMBER( 'обеспеченность в кол-вах'!AJ7 ) ), NOT( ISNUMBER( 'обеспеченность в кол-вах'!AK7 ) ) ), "",  IF( 'обеспеченность в кол-вах'!AJ7 &lt;= 'обеспеченность в кол-вах'!AK7, 0, 'обеспеченность в кол-вах'!AJ7 - 'обеспеченность в кол-вах'!AK7 ) )</f>
        <v/>
      </c>
      <c r="U6" s="3" t="str">
        <f>IF( OR( NOT( ISNUMBER( 'обеспеченность в кол-вах'!AL7 ) ), NOT( ISNUMBER( 'обеспеченность в кол-вах'!AM7 ) ) ), "",  IF( 'обеспеченность в кол-вах'!AL7 &lt;= 'обеспеченность в кол-вах'!AM7, 0, 'обеспеченность в кол-вах'!AL7 - 'обеспеченность в кол-вах'!AM7 ) )</f>
        <v/>
      </c>
      <c r="V6" s="3" t="str">
        <f>IF( OR( NOT( ISNUMBER( 'обеспеченность в кол-вах'!AN7 ) ), NOT( ISNUMBER( 'обеспеченность в кол-вах'!AO7 ) ) ), "",  IF( 'обеспеченность в кол-вах'!AN7 &lt;= 'обеспеченность в кол-вах'!AO7, 0, 'обеспеченность в кол-вах'!AN7 - 'обеспеченность в кол-вах'!AO7 ) )</f>
        <v/>
      </c>
      <c r="W6" s="3" t="str">
        <f>IF( OR( NOT( ISNUMBER( 'обеспеченность в кол-вах'!AP7 ) ), NOT( ISNUMBER( 'обеспеченность в кол-вах'!AQ7 ) ) ), "",  IF( 'обеспеченность в кол-вах'!AP7 &lt;= 'обеспеченность в кол-вах'!AQ7, 0, 'обеспеченность в кол-вах'!AP7 - 'обеспеченность в кол-вах'!AQ7 ) )</f>
        <v/>
      </c>
      <c r="X6" s="3" t="str">
        <f>IF( OR( NOT( ISNUMBER( 'обеспеченность в кол-вах'!AR7 ) ), NOT( ISNUMBER( 'обеспеченность в кол-вах'!AS7 ) ) ), "",  IF( 'обеспеченность в кол-вах'!AR7 &lt;= 'обеспеченность в кол-вах'!AS7, 0, 'обеспеченность в кол-вах'!AR7 - 'обеспеченность в кол-вах'!AS7 ) )</f>
        <v/>
      </c>
      <c r="Y6" s="3" t="str">
        <f>IF( OR( NOT( ISNUMBER( 'обеспеченность в кол-вах'!AT7 ) ), NOT( ISNUMBER( 'обеспеченность в кол-вах'!AU7 ) ) ), "",  IF( 'обеспеченность в кол-вах'!AT7 &lt;= 'обеспеченность в кол-вах'!AU7, 0, 'обеспеченность в кол-вах'!AT7 - 'обеспеченность в кол-вах'!AU7 ) )</f>
        <v/>
      </c>
      <c r="Z6" s="3" t="str">
        <f>IF( OR( NOT( ISNUMBER( 'обеспеченность в кол-вах'!AV7 ) ), NOT( ISNUMBER( 'обеспеченность в кол-вах'!AW7 ) ) ), "",  IF( 'обеспеченность в кол-вах'!AV7 &lt;= 'обеспеченность в кол-вах'!AW7, 0, 'обеспеченность в кол-вах'!AV7 - 'обеспеченность в кол-вах'!AW7 ) )</f>
        <v/>
      </c>
      <c r="AA6" s="3" t="str">
        <f>IF( OR( NOT( ISNUMBER( 'обеспеченность в кол-вах'!AX7 ) ), NOT( ISNUMBER( 'обеспеченность в кол-вах'!AY7 ) ) ), "",  IF( 'обеспеченность в кол-вах'!AX7 &lt;= 'обеспеченность в кол-вах'!AY7, 0, 'обеспеченность в кол-вах'!AX7 - 'обеспеченность в кол-вах'!AY7 ) )</f>
        <v/>
      </c>
      <c r="AB6" s="3" t="str">
        <f>IF( OR( NOT( ISNUMBER( 'обеспеченность в кол-вах'!AZ7 ) ), NOT( ISNUMBER( 'обеспеченность в кол-вах'!BA7 ) ) ), "",  IF( 'обеспеченность в кол-вах'!AZ7 &lt;= 'обеспеченность в кол-вах'!BA7, 0, 'обеспеченность в кол-вах'!AZ7 - 'обеспеченность в кол-вах'!BA7 ) )</f>
        <v/>
      </c>
      <c r="AC6" s="3" t="str">
        <f>IF( OR( NOT( ISNUMBER( 'обеспеченность в кол-вах'!BB7 ) ), NOT( ISNUMBER( 'обеспеченность в кол-вах'!BC7 ) ) ), "",  IF( 'обеспеченность в кол-вах'!BB7 &lt;= 'обеспеченность в кол-вах'!BC7, 0, 'обеспеченность в кол-вах'!BB7 - 'обеспеченность в кол-вах'!BC7 ) )</f>
        <v/>
      </c>
      <c r="AD6" s="3" t="str">
        <f>IF( OR( NOT( ISNUMBER( 'обеспеченность в кол-вах'!BD7 ) ), NOT( ISNUMBER( 'обеспеченность в кол-вах'!BE7 ) ) ), "",  IF( 'обеспеченность в кол-вах'!BD7 &lt;= 'обеспеченность в кол-вах'!BE7, 0, 'обеспеченность в кол-вах'!BD7 - 'обеспеченность в кол-вах'!BE7 ) )</f>
        <v/>
      </c>
      <c r="AE6" s="3" t="str">
        <f>IF( OR( NOT( ISNUMBER( 'обеспеченность в кол-вах'!BF7 ) ), NOT( ISNUMBER( 'обеспеченность в кол-вах'!BG7 ) ) ), "",  IF( 'обеспеченность в кол-вах'!BF7 &lt;= 'обеспеченность в кол-вах'!BG7, 0, 'обеспеченность в кол-вах'!BF7 - 'обеспеченность в кол-вах'!BG7 ) )</f>
        <v/>
      </c>
    </row>
    <row r="7" spans="1:31" ht="24" customHeight="1">
      <c r="A7" s="2" t="s">
        <v>36</v>
      </c>
      <c r="B7" s="3">
        <f>IF( OR( NOT( ISNUMBER( 'обеспеченность в кол-вах'!B8 ) ), NOT( ISNUMBER( 'обеспеченность в кол-вах'!C8 ) ) ), "",  IF( 'обеспеченность в кол-вах'!B8 &lt;= 'обеспеченность в кол-вах'!C8, 0, 'обеспеченность в кол-вах'!B8 - 'обеспеченность в кол-вах'!C8 ) )</f>
        <v>0</v>
      </c>
      <c r="C7" s="3">
        <f>IF( OR( NOT( ISNUMBER( 'обеспеченность в кол-вах'!D8 ) ), NOT( ISNUMBER( 'обеспеченность в кол-вах'!E8 ) ) ), "",  IF( 'обеспеченность в кол-вах'!D8 &lt;= 'обеспеченность в кол-вах'!E8, 0, 'обеспеченность в кол-вах'!D8 - 'обеспеченность в кол-вах'!E8 ) )</f>
        <v>0</v>
      </c>
      <c r="D7" s="3">
        <f>IF( OR( NOT( ISNUMBER( 'обеспеченность в кол-вах'!F8 ) ), NOT( ISNUMBER( 'обеспеченность в кол-вах'!G8 ) ) ), "",  IF( 'обеспеченность в кол-вах'!F8 &lt;= 'обеспеченность в кол-вах'!G8, 0, 'обеспеченность в кол-вах'!F8 - 'обеспеченность в кол-вах'!G8 ) )</f>
        <v>0</v>
      </c>
      <c r="E7" s="3" t="str">
        <f>IF( OR( NOT( ISNUMBER( 'обеспеченность в кол-вах'!H8 ) ), NOT( ISNUMBER( 'обеспеченность в кол-вах'!I8 ) ) ), "",  IF( 'обеспеченность в кол-вах'!H8 &lt;= 'обеспеченность в кол-вах'!I8, 0, 'обеспеченность в кол-вах'!H8 - 'обеспеченность в кол-вах'!I8 ) )</f>
        <v/>
      </c>
      <c r="F7" s="3" t="str">
        <f>IF( OR( NOT( ISNUMBER( 'обеспеченность в кол-вах'!J8 ) ), NOT( ISNUMBER( 'обеспеченность в кол-вах'!K8 ) ) ), "",  IF( 'обеспеченность в кол-вах'!J8 &lt;= 'обеспеченность в кол-вах'!K8, 0, 'обеспеченность в кол-вах'!J8 - 'обеспеченность в кол-вах'!K8 ) )</f>
        <v/>
      </c>
      <c r="G7" s="3" t="str">
        <f>IF( OR( NOT( ISNUMBER( 'обеспеченность в кол-вах'!L8 ) ), NOT( ISNUMBER( 'обеспеченность в кол-вах'!M8 ) ) ), "",  IF( 'обеспеченность в кол-вах'!L8 &lt;= 'обеспеченность в кол-вах'!M8, 0, 'обеспеченность в кол-вах'!L8 - 'обеспеченность в кол-вах'!M8 ) )</f>
        <v/>
      </c>
      <c r="H7" s="3" t="str">
        <f>IF( OR( NOT( ISNUMBER( 'обеспеченность в кол-вах'!N8 ) ), NOT( ISNUMBER( 'обеспеченность в кол-вах'!O8 ) ) ), "",  IF( 'обеспеченность в кол-вах'!N8 &lt;= 'обеспеченность в кол-вах'!O8, 0, 'обеспеченность в кол-вах'!N8 - 'обеспеченность в кол-вах'!O8 ) )</f>
        <v/>
      </c>
      <c r="I7" s="3">
        <f>IF( OR( NOT( ISNUMBER( 'обеспеченность в кол-вах'!P8 ) ), NOT( ISNUMBER( 'обеспеченность в кол-вах'!Q8 ) ) ), "",  IF( 'обеспеченность в кол-вах'!P8 &lt;= 'обеспеченность в кол-вах'!Q8, 0, 'обеспеченность в кол-вах'!P8 - 'обеспеченность в кол-вах'!Q8 ) )</f>
        <v>0</v>
      </c>
      <c r="J7" s="3">
        <f>IF( OR( NOT( ISNUMBER( 'обеспеченность в кол-вах'!R8 ) ), NOT( ISNUMBER( 'обеспеченность в кол-вах'!S8 ) ) ), "",  IF( 'обеспеченность в кол-вах'!R8 &lt;= 'обеспеченность в кол-вах'!S8, 0, 'обеспеченность в кол-вах'!R8 - 'обеспеченность в кол-вах'!S8 ) )</f>
        <v>0</v>
      </c>
      <c r="K7" s="3" t="str">
        <f>IF( OR( NOT( ISNUMBER( 'обеспеченность в кол-вах'!T8 ) ), NOT( ISNUMBER( 'обеспеченность в кол-вах'!U8 ) ) ), "",  IF( 'обеспеченность в кол-вах'!T8 &lt;= 'обеспеченность в кол-вах'!U8, 0, 'обеспеченность в кол-вах'!T8 - 'обеспеченность в кол-вах'!U8 ) )</f>
        <v/>
      </c>
      <c r="L7" s="3">
        <f>IF( OR( NOT( ISNUMBER( 'обеспеченность в кол-вах'!V8 ) ), NOT( ISNUMBER( 'обеспеченность в кол-вах'!W8 ) ) ), "",  IF( 'обеспеченность в кол-вах'!V8 &lt;= 'обеспеченность в кол-вах'!W8, 0, 'обеспеченность в кол-вах'!V8 - 'обеспеченность в кол-вах'!W8 ) )</f>
        <v>64</v>
      </c>
      <c r="M7" s="3" t="str">
        <f>IF( OR( NOT( ISNUMBER( 'обеспеченность в кол-вах'!X8 ) ), NOT( ISNUMBER( 'обеспеченность в кол-вах'!Y8 ) ) ), "",  IF( 'обеспеченность в кол-вах'!X8 &lt;= 'обеспеченность в кол-вах'!Y8, 0, 'обеспеченность в кол-вах'!X8 - 'обеспеченность в кол-вах'!Y8 ) )</f>
        <v/>
      </c>
      <c r="N7" s="3">
        <f>IF( OR( NOT( ISNUMBER( 'обеспеченность в кол-вах'!Z8 ) ), NOT( ISNUMBER( 'обеспеченность в кол-вах'!AA8 ) ) ), "",  IF( 'обеспеченность в кол-вах'!Z8 &lt;= 'обеспеченность в кол-вах'!AA8, 0, 'обеспеченность в кол-вах'!Z8 - 'обеспеченность в кол-вах'!AA8 ) )</f>
        <v>64</v>
      </c>
      <c r="O7" s="3" t="str">
        <f>IF( OR( NOT( ISNUMBER( 'обеспеченность в кол-вах'!AB8 ) ), NOT( ISNUMBER( 'обеспеченность в кол-вах'!AC8 ) ) ), "",  IF( 'обеспеченность в кол-вах'!AB8 &lt;= 'обеспеченность в кол-вах'!AC8, 0, 'обеспеченность в кол-вах'!AB8 - 'обеспеченность в кол-вах'!AC8 ) )</f>
        <v/>
      </c>
      <c r="P7" s="3">
        <f>IF( OR( NOT( ISNUMBER( 'обеспеченность в кол-вах'!AD8 ) ), NOT( ISNUMBER( 'обеспеченность в кол-вах'!AE8 ) ) ), "",  IF( 'обеспеченность в кол-вах'!AD8 &lt;= 'обеспеченность в кол-вах'!AE8, 0, 'обеспеченность в кол-вах'!AD8 - 'обеспеченность в кол-вах'!AE8 ) )</f>
        <v>64</v>
      </c>
      <c r="Q7" s="3" t="str">
        <f>IF( OR( NOT( ISNUMBER( 'обеспеченность в кол-вах'!AF8 ) ), NOT( ISNUMBER( 'обеспеченность в кол-вах'!AG8 ) ) ), "",  IF( 'обеспеченность в кол-вах'!AF8 &lt;= 'обеспеченность в кол-вах'!AG8, 0, 'обеспеченность в кол-вах'!AF8 - 'обеспеченность в кол-вах'!AG8 ) )</f>
        <v/>
      </c>
      <c r="R7" s="3" t="str">
        <f>IF( OR( NOT( ISNUMBER( 'обеспеченность в кол-вах'!#REF! ) ), NOT( ISNUMBER( 'обеспеченность в кол-вах'!#REF! ) ) ), "",  IF( 'обеспеченность в кол-вах'!#REF! &lt;= 'обеспеченность в кол-вах'!#REF!, 0, 'обеспеченность в кол-вах'!#REF! - 'обеспеченность в кол-вах'!#REF! ) )</f>
        <v/>
      </c>
      <c r="S7" s="3">
        <f>IF( OR( NOT( ISNUMBER( 'обеспеченность в кол-вах'!AH8 ) ), NOT( ISNUMBER( 'обеспеченность в кол-вах'!AI8 ) ) ), "",  IF( 'обеспеченность в кол-вах'!AH8 &lt;= 'обеспеченность в кол-вах'!AI8, 0, 'обеспеченность в кол-вах'!AH8 - 'обеспеченность в кол-вах'!AI8 ) )</f>
        <v>0</v>
      </c>
      <c r="T7" s="3" t="str">
        <f>IF( OR( NOT( ISNUMBER( 'обеспеченность в кол-вах'!AJ8 ) ), NOT( ISNUMBER( 'обеспеченность в кол-вах'!AK8 ) ) ), "",  IF( 'обеспеченность в кол-вах'!AJ8 &lt;= 'обеспеченность в кол-вах'!AK8, 0, 'обеспеченность в кол-вах'!AJ8 - 'обеспеченность в кол-вах'!AK8 ) )</f>
        <v/>
      </c>
      <c r="U7" s="3" t="str">
        <f>IF( OR( NOT( ISNUMBER( 'обеспеченность в кол-вах'!AL8 ) ), NOT( ISNUMBER( 'обеспеченность в кол-вах'!AM8 ) ) ), "",  IF( 'обеспеченность в кол-вах'!AL8 &lt;= 'обеспеченность в кол-вах'!AM8, 0, 'обеспеченность в кол-вах'!AL8 - 'обеспеченность в кол-вах'!AM8 ) )</f>
        <v/>
      </c>
      <c r="V7" s="3" t="str">
        <f>IF( OR( NOT( ISNUMBER( 'обеспеченность в кол-вах'!AN8 ) ), NOT( ISNUMBER( 'обеспеченность в кол-вах'!AO8 ) ) ), "",  IF( 'обеспеченность в кол-вах'!AN8 &lt;= 'обеспеченность в кол-вах'!AO8, 0, 'обеспеченность в кол-вах'!AN8 - 'обеспеченность в кол-вах'!AO8 ) )</f>
        <v/>
      </c>
      <c r="W7" s="3" t="str">
        <f>IF( OR( NOT( ISNUMBER( 'обеспеченность в кол-вах'!AP8 ) ), NOT( ISNUMBER( 'обеспеченность в кол-вах'!AQ8 ) ) ), "",  IF( 'обеспеченность в кол-вах'!AP8 &lt;= 'обеспеченность в кол-вах'!AQ8, 0, 'обеспеченность в кол-вах'!AP8 - 'обеспеченность в кол-вах'!AQ8 ) )</f>
        <v/>
      </c>
      <c r="X7" s="3" t="str">
        <f>IF( OR( NOT( ISNUMBER( 'обеспеченность в кол-вах'!AR8 ) ), NOT( ISNUMBER( 'обеспеченность в кол-вах'!AS8 ) ) ), "",  IF( 'обеспеченность в кол-вах'!AR8 &lt;= 'обеспеченность в кол-вах'!AS8, 0, 'обеспеченность в кол-вах'!AR8 - 'обеспеченность в кол-вах'!AS8 ) )</f>
        <v/>
      </c>
      <c r="Y7" s="3" t="str">
        <f>IF( OR( NOT( ISNUMBER( 'обеспеченность в кол-вах'!AT8 ) ), NOT( ISNUMBER( 'обеспеченность в кол-вах'!AU8 ) ) ), "",  IF( 'обеспеченность в кол-вах'!AT8 &lt;= 'обеспеченность в кол-вах'!AU8, 0, 'обеспеченность в кол-вах'!AT8 - 'обеспеченность в кол-вах'!AU8 ) )</f>
        <v/>
      </c>
      <c r="Z7" s="3" t="str">
        <f>IF( OR( NOT( ISNUMBER( 'обеспеченность в кол-вах'!AV8 ) ), NOT( ISNUMBER( 'обеспеченность в кол-вах'!AW8 ) ) ), "",  IF( 'обеспеченность в кол-вах'!AV8 &lt;= 'обеспеченность в кол-вах'!AW8, 0, 'обеспеченность в кол-вах'!AV8 - 'обеспеченность в кол-вах'!AW8 ) )</f>
        <v/>
      </c>
      <c r="AA7" s="3" t="str">
        <f>IF( OR( NOT( ISNUMBER( 'обеспеченность в кол-вах'!AX8 ) ), NOT( ISNUMBER( 'обеспеченность в кол-вах'!AY8 ) ) ), "",  IF( 'обеспеченность в кол-вах'!AX8 &lt;= 'обеспеченность в кол-вах'!AY8, 0, 'обеспеченность в кол-вах'!AX8 - 'обеспеченность в кол-вах'!AY8 ) )</f>
        <v/>
      </c>
      <c r="AB7" s="3" t="str">
        <f>IF( OR( NOT( ISNUMBER( 'обеспеченность в кол-вах'!AZ8 ) ), NOT( ISNUMBER( 'обеспеченность в кол-вах'!BA8 ) ) ), "",  IF( 'обеспеченность в кол-вах'!AZ8 &lt;= 'обеспеченность в кол-вах'!BA8, 0, 'обеспеченность в кол-вах'!AZ8 - 'обеспеченность в кол-вах'!BA8 ) )</f>
        <v/>
      </c>
      <c r="AC7" s="3" t="str">
        <f>IF( OR( NOT( ISNUMBER( 'обеспеченность в кол-вах'!BB8 ) ), NOT( ISNUMBER( 'обеспеченность в кол-вах'!BC8 ) ) ), "",  IF( 'обеспеченность в кол-вах'!BB8 &lt;= 'обеспеченность в кол-вах'!BC8, 0, 'обеспеченность в кол-вах'!BB8 - 'обеспеченность в кол-вах'!BC8 ) )</f>
        <v/>
      </c>
      <c r="AD7" s="3" t="str">
        <f>IF( OR( NOT( ISNUMBER( 'обеспеченность в кол-вах'!BD8 ) ), NOT( ISNUMBER( 'обеспеченность в кол-вах'!BE8 ) ) ), "",  IF( 'обеспеченность в кол-вах'!BD8 &lt;= 'обеспеченность в кол-вах'!BE8, 0, 'обеспеченность в кол-вах'!BD8 - 'обеспеченность в кол-вах'!BE8 ) )</f>
        <v/>
      </c>
      <c r="AE7" s="3" t="str">
        <f>IF( OR( NOT( ISNUMBER( 'обеспеченность в кол-вах'!BF8 ) ), NOT( ISNUMBER( 'обеспеченность в кол-вах'!BG8 ) ) ), "",  IF( 'обеспеченность в кол-вах'!BF8 &lt;= 'обеспеченность в кол-вах'!BG8, 0, 'обеспеченность в кол-вах'!BF8 - 'обеспеченность в кол-вах'!BG8 ) )</f>
        <v/>
      </c>
    </row>
    <row r="8" spans="1:31" ht="24" customHeight="1">
      <c r="A8" s="2" t="s">
        <v>37</v>
      </c>
      <c r="B8" s="3">
        <f>IF( OR( NOT( ISNUMBER( 'обеспеченность в кол-вах'!B9 ) ), NOT( ISNUMBER( 'обеспеченность в кол-вах'!C9 ) ) ), "",  IF( 'обеспеченность в кол-вах'!B9 &lt;= 'обеспеченность в кол-вах'!C9, 0, 'обеспеченность в кол-вах'!B9 - 'обеспеченность в кол-вах'!C9 ) )</f>
        <v>0</v>
      </c>
      <c r="C8" s="3">
        <f>IF( OR( NOT( ISNUMBER( 'обеспеченность в кол-вах'!D9 ) ), NOT( ISNUMBER( 'обеспеченность в кол-вах'!E9 ) ) ), "",  IF( 'обеспеченность в кол-вах'!D9 &lt;= 'обеспеченность в кол-вах'!E9, 0, 'обеспеченность в кол-вах'!D9 - 'обеспеченность в кол-вах'!E9 ) )</f>
        <v>0</v>
      </c>
      <c r="D8" s="3">
        <f>IF( OR( NOT( ISNUMBER( 'обеспеченность в кол-вах'!F9 ) ), NOT( ISNUMBER( 'обеспеченность в кол-вах'!G9 ) ) ), "",  IF( 'обеспеченность в кол-вах'!F9 &lt;= 'обеспеченность в кол-вах'!G9, 0, 'обеспеченность в кол-вах'!F9 - 'обеспеченность в кол-вах'!G9 ) )</f>
        <v>0</v>
      </c>
      <c r="E8" s="3" t="str">
        <f>IF( OR( NOT( ISNUMBER( 'обеспеченность в кол-вах'!H9 ) ), NOT( ISNUMBER( 'обеспеченность в кол-вах'!I9 ) ) ), "",  IF( 'обеспеченность в кол-вах'!H9 &lt;= 'обеспеченность в кол-вах'!I9, 0, 'обеспеченность в кол-вах'!H9 - 'обеспеченность в кол-вах'!I9 ) )</f>
        <v/>
      </c>
      <c r="F8" s="3" t="str">
        <f>IF( OR( NOT( ISNUMBER( 'обеспеченность в кол-вах'!J9 ) ), NOT( ISNUMBER( 'обеспеченность в кол-вах'!K9 ) ) ), "",  IF( 'обеспеченность в кол-вах'!J9 &lt;= 'обеспеченность в кол-вах'!K9, 0, 'обеспеченность в кол-вах'!J9 - 'обеспеченность в кол-вах'!K9 ) )</f>
        <v/>
      </c>
      <c r="G8" s="3" t="str">
        <f>IF( OR( NOT( ISNUMBER( 'обеспеченность в кол-вах'!L9 ) ), NOT( ISNUMBER( 'обеспеченность в кол-вах'!M9 ) ) ), "",  IF( 'обеспеченность в кол-вах'!L9 &lt;= 'обеспеченность в кол-вах'!M9, 0, 'обеспеченность в кол-вах'!L9 - 'обеспеченность в кол-вах'!M9 ) )</f>
        <v/>
      </c>
      <c r="H8" s="3" t="str">
        <f>IF( OR( NOT( ISNUMBER( 'обеспеченность в кол-вах'!N9 ) ), NOT( ISNUMBER( 'обеспеченность в кол-вах'!O9 ) ) ), "",  IF( 'обеспеченность в кол-вах'!N9 &lt;= 'обеспеченность в кол-вах'!O9, 0, 'обеспеченность в кол-вах'!N9 - 'обеспеченность в кол-вах'!O9 ) )</f>
        <v/>
      </c>
      <c r="I8" s="3">
        <f>IF( OR( NOT( ISNUMBER( 'обеспеченность в кол-вах'!P9 ) ), NOT( ISNUMBER( 'обеспеченность в кол-вах'!Q9 ) ) ), "",  IF( 'обеспеченность в кол-вах'!P9 &lt;= 'обеспеченность в кол-вах'!Q9, 0, 'обеспеченность в кол-вах'!P9 - 'обеспеченность в кол-вах'!Q9 ) )</f>
        <v>0</v>
      </c>
      <c r="J8" s="3">
        <f>IF( OR( NOT( ISNUMBER( 'обеспеченность в кол-вах'!R9 ) ), NOT( ISNUMBER( 'обеспеченность в кол-вах'!S9 ) ) ), "",  IF( 'обеспеченность в кол-вах'!R9 &lt;= 'обеспеченность в кол-вах'!S9, 0, 'обеспеченность в кол-вах'!R9 - 'обеспеченность в кол-вах'!S9 ) )</f>
        <v>0</v>
      </c>
      <c r="K8" s="3" t="str">
        <f>IF( OR( NOT( ISNUMBER( 'обеспеченность в кол-вах'!T9 ) ), NOT( ISNUMBER( 'обеспеченность в кол-вах'!U9 ) ) ), "",  IF( 'обеспеченность в кол-вах'!T9 &lt;= 'обеспеченность в кол-вах'!U9, 0, 'обеспеченность в кол-вах'!T9 - 'обеспеченность в кол-вах'!U9 ) )</f>
        <v/>
      </c>
      <c r="L8" s="3">
        <f>IF( OR( NOT( ISNUMBER( 'обеспеченность в кол-вах'!V9 ) ), NOT( ISNUMBER( 'обеспеченность в кол-вах'!W9 ) ) ), "",  IF( 'обеспеченность в кол-вах'!V9 &lt;= 'обеспеченность в кол-вах'!W9, 0, 'обеспеченность в кол-вах'!V9 - 'обеспеченность в кол-вах'!W9 ) )</f>
        <v>58</v>
      </c>
      <c r="M8" s="3" t="str">
        <f>IF( OR( NOT( ISNUMBER( 'обеспеченность в кол-вах'!X9 ) ), NOT( ISNUMBER( 'обеспеченность в кол-вах'!Y9 ) ) ), "",  IF( 'обеспеченность в кол-вах'!X9 &lt;= 'обеспеченность в кол-вах'!Y9, 0, 'обеспеченность в кол-вах'!X9 - 'обеспеченность в кол-вах'!Y9 ) )</f>
        <v/>
      </c>
      <c r="N8" s="3">
        <f>IF( OR( NOT( ISNUMBER( 'обеспеченность в кол-вах'!Z9 ) ), NOT( ISNUMBER( 'обеспеченность в кол-вах'!AA9 ) ) ), "",  IF( 'обеспеченность в кол-вах'!Z9 &lt;= 'обеспеченность в кол-вах'!AA9, 0, 'обеспеченность в кол-вах'!Z9 - 'обеспеченность в кол-вах'!AA9 ) )</f>
        <v>58</v>
      </c>
      <c r="O8" s="3" t="str">
        <f>IF( OR( NOT( ISNUMBER( 'обеспеченность в кол-вах'!AB9 ) ), NOT( ISNUMBER( 'обеспеченность в кол-вах'!AC9 ) ) ), "",  IF( 'обеспеченность в кол-вах'!AB9 &lt;= 'обеспеченность в кол-вах'!AC9, 0, 'обеспеченность в кол-вах'!AB9 - 'обеспеченность в кол-вах'!AC9 ) )</f>
        <v/>
      </c>
      <c r="P8" s="3">
        <f>IF( OR( NOT( ISNUMBER( 'обеспеченность в кол-вах'!AD9 ) ), NOT( ISNUMBER( 'обеспеченность в кол-вах'!AE9 ) ) ), "",  IF( 'обеспеченность в кол-вах'!AD9 &lt;= 'обеспеченность в кол-вах'!AE9, 0, 'обеспеченность в кол-вах'!AD9 - 'обеспеченность в кол-вах'!AE9 ) )</f>
        <v>58</v>
      </c>
      <c r="Q8" s="3" t="str">
        <f>IF( OR( NOT( ISNUMBER( 'обеспеченность в кол-вах'!AF9 ) ), NOT( ISNUMBER( 'обеспеченность в кол-вах'!AG9 ) ) ), "",  IF( 'обеспеченность в кол-вах'!AF9 &lt;= 'обеспеченность в кол-вах'!AG9, 0, 'обеспеченность в кол-вах'!AF9 - 'обеспеченность в кол-вах'!AG9 ) )</f>
        <v/>
      </c>
      <c r="R8" s="3" t="str">
        <f>IF( OR( NOT( ISNUMBER( 'обеспеченность в кол-вах'!#REF! ) ), NOT( ISNUMBER( 'обеспеченность в кол-вах'!#REF! ) ) ), "",  IF( 'обеспеченность в кол-вах'!#REF! &lt;= 'обеспеченность в кол-вах'!#REF!, 0, 'обеспеченность в кол-вах'!#REF! - 'обеспеченность в кол-вах'!#REF! ) )</f>
        <v/>
      </c>
      <c r="S8" s="3">
        <f>IF( OR( NOT( ISNUMBER( 'обеспеченность в кол-вах'!AH9 ) ), NOT( ISNUMBER( 'обеспеченность в кол-вах'!AI9 ) ) ), "",  IF( 'обеспеченность в кол-вах'!AH9 &lt;= 'обеспеченность в кол-вах'!AI9, 0, 'обеспеченность в кол-вах'!AH9 - 'обеспеченность в кол-вах'!AI9 ) )</f>
        <v>0</v>
      </c>
      <c r="T8" s="3" t="str">
        <f>IF( OR( NOT( ISNUMBER( 'обеспеченность в кол-вах'!AJ9 ) ), NOT( ISNUMBER( 'обеспеченность в кол-вах'!AK9 ) ) ), "",  IF( 'обеспеченность в кол-вах'!AJ9 &lt;= 'обеспеченность в кол-вах'!AK9, 0, 'обеспеченность в кол-вах'!AJ9 - 'обеспеченность в кол-вах'!AK9 ) )</f>
        <v/>
      </c>
      <c r="U8" s="3" t="str">
        <f>IF( OR( NOT( ISNUMBER( 'обеспеченность в кол-вах'!AL9 ) ), NOT( ISNUMBER( 'обеспеченность в кол-вах'!AM9 ) ) ), "",  IF( 'обеспеченность в кол-вах'!AL9 &lt;= 'обеспеченность в кол-вах'!AM9, 0, 'обеспеченность в кол-вах'!AL9 - 'обеспеченность в кол-вах'!AM9 ) )</f>
        <v/>
      </c>
      <c r="V8" s="3" t="str">
        <f>IF( OR( NOT( ISNUMBER( 'обеспеченность в кол-вах'!AN9 ) ), NOT( ISNUMBER( 'обеспеченность в кол-вах'!AO9 ) ) ), "",  IF( 'обеспеченность в кол-вах'!AN9 &lt;= 'обеспеченность в кол-вах'!AO9, 0, 'обеспеченность в кол-вах'!AN9 - 'обеспеченность в кол-вах'!AO9 ) )</f>
        <v/>
      </c>
      <c r="W8" s="3" t="str">
        <f>IF( OR( NOT( ISNUMBER( 'обеспеченность в кол-вах'!AP9 ) ), NOT( ISNUMBER( 'обеспеченность в кол-вах'!AQ9 ) ) ), "",  IF( 'обеспеченность в кол-вах'!AP9 &lt;= 'обеспеченность в кол-вах'!AQ9, 0, 'обеспеченность в кол-вах'!AP9 - 'обеспеченность в кол-вах'!AQ9 ) )</f>
        <v/>
      </c>
      <c r="X8" s="3" t="str">
        <f>IF( OR( NOT( ISNUMBER( 'обеспеченность в кол-вах'!AR9 ) ), NOT( ISNUMBER( 'обеспеченность в кол-вах'!AS9 ) ) ), "",  IF( 'обеспеченность в кол-вах'!AR9 &lt;= 'обеспеченность в кол-вах'!AS9, 0, 'обеспеченность в кол-вах'!AR9 - 'обеспеченность в кол-вах'!AS9 ) )</f>
        <v/>
      </c>
      <c r="Y8" s="3" t="str">
        <f>IF( OR( NOT( ISNUMBER( 'обеспеченность в кол-вах'!AT9 ) ), NOT( ISNUMBER( 'обеспеченность в кол-вах'!AU9 ) ) ), "",  IF( 'обеспеченность в кол-вах'!AT9 &lt;= 'обеспеченность в кол-вах'!AU9, 0, 'обеспеченность в кол-вах'!AT9 - 'обеспеченность в кол-вах'!AU9 ) )</f>
        <v/>
      </c>
      <c r="Z8" s="3" t="str">
        <f>IF( OR( NOT( ISNUMBER( 'обеспеченность в кол-вах'!AV9 ) ), NOT( ISNUMBER( 'обеспеченность в кол-вах'!AW9 ) ) ), "",  IF( 'обеспеченность в кол-вах'!AV9 &lt;= 'обеспеченность в кол-вах'!AW9, 0, 'обеспеченность в кол-вах'!AV9 - 'обеспеченность в кол-вах'!AW9 ) )</f>
        <v/>
      </c>
      <c r="AA8" s="3" t="str">
        <f>IF( OR( NOT( ISNUMBER( 'обеспеченность в кол-вах'!AX9 ) ), NOT( ISNUMBER( 'обеспеченность в кол-вах'!AY9 ) ) ), "",  IF( 'обеспеченность в кол-вах'!AX9 &lt;= 'обеспеченность в кол-вах'!AY9, 0, 'обеспеченность в кол-вах'!AX9 - 'обеспеченность в кол-вах'!AY9 ) )</f>
        <v/>
      </c>
      <c r="AB8" s="3" t="str">
        <f>IF( OR( NOT( ISNUMBER( 'обеспеченность в кол-вах'!AZ9 ) ), NOT( ISNUMBER( 'обеспеченность в кол-вах'!BA9 ) ) ), "",  IF( 'обеспеченность в кол-вах'!AZ9 &lt;= 'обеспеченность в кол-вах'!BA9, 0, 'обеспеченность в кол-вах'!AZ9 - 'обеспеченность в кол-вах'!BA9 ) )</f>
        <v/>
      </c>
      <c r="AC8" s="3" t="str">
        <f>IF( OR( NOT( ISNUMBER( 'обеспеченность в кол-вах'!BB9 ) ), NOT( ISNUMBER( 'обеспеченность в кол-вах'!BC9 ) ) ), "",  IF( 'обеспеченность в кол-вах'!BB9 &lt;= 'обеспеченность в кол-вах'!BC9, 0, 'обеспеченность в кол-вах'!BB9 - 'обеспеченность в кол-вах'!BC9 ) )</f>
        <v/>
      </c>
      <c r="AD8" s="3" t="str">
        <f>IF( OR( NOT( ISNUMBER( 'обеспеченность в кол-вах'!BD9 ) ), NOT( ISNUMBER( 'обеспеченность в кол-вах'!BE9 ) ) ), "",  IF( 'обеспеченность в кол-вах'!BD9 &lt;= 'обеспеченность в кол-вах'!BE9, 0, 'обеспеченность в кол-вах'!BD9 - 'обеспеченность в кол-вах'!BE9 ) )</f>
        <v/>
      </c>
      <c r="AE8" s="3" t="str">
        <f>IF( OR( NOT( ISNUMBER( 'обеспеченность в кол-вах'!BF9 ) ), NOT( ISNUMBER( 'обеспеченность в кол-вах'!BG9 ) ) ), "",  IF( 'обеспеченность в кол-вах'!BF9 &lt;= 'обеспеченность в кол-вах'!BG9, 0, 'обеспеченность в кол-вах'!BF9 - 'обеспеченность в кол-вах'!BG9 ) )</f>
        <v/>
      </c>
    </row>
    <row r="9" spans="1:31" ht="24" customHeight="1">
      <c r="A9" s="2" t="s">
        <v>38</v>
      </c>
      <c r="B9" s="4">
        <f t="shared" ref="B9:AE9" si="0">IF( COUNT( B5:B8 ) = 0, "", SUM( B5:B8 ) )</f>
        <v>0</v>
      </c>
      <c r="C9" s="4">
        <f t="shared" si="0"/>
        <v>0</v>
      </c>
      <c r="D9" s="4">
        <f t="shared" si="0"/>
        <v>0</v>
      </c>
      <c r="E9" s="4" t="str">
        <f t="shared" si="0"/>
        <v/>
      </c>
      <c r="F9" s="4" t="str">
        <f t="shared" si="0"/>
        <v/>
      </c>
      <c r="G9" s="4" t="str">
        <f t="shared" si="0"/>
        <v/>
      </c>
      <c r="H9" s="4" t="str">
        <f t="shared" si="0"/>
        <v/>
      </c>
      <c r="I9" s="4">
        <f t="shared" si="0"/>
        <v>0</v>
      </c>
      <c r="J9" s="4">
        <f t="shared" si="0"/>
        <v>0</v>
      </c>
      <c r="K9" s="4" t="str">
        <f t="shared" si="0"/>
        <v/>
      </c>
      <c r="L9" s="4">
        <f t="shared" si="0"/>
        <v>286</v>
      </c>
      <c r="M9" s="4" t="str">
        <f t="shared" si="0"/>
        <v/>
      </c>
      <c r="N9" s="4">
        <f t="shared" si="0"/>
        <v>286</v>
      </c>
      <c r="O9" s="4" t="str">
        <f t="shared" si="0"/>
        <v/>
      </c>
      <c r="P9" s="4">
        <f t="shared" si="0"/>
        <v>286</v>
      </c>
      <c r="Q9" s="4" t="str">
        <f t="shared" si="0"/>
        <v/>
      </c>
      <c r="R9" s="4" t="str">
        <f t="shared" si="0"/>
        <v/>
      </c>
      <c r="S9" s="4">
        <f t="shared" si="0"/>
        <v>0</v>
      </c>
      <c r="T9" s="4" t="str">
        <f t="shared" si="0"/>
        <v/>
      </c>
      <c r="U9" s="4" t="str">
        <f t="shared" si="0"/>
        <v/>
      </c>
      <c r="V9" s="4" t="str">
        <f t="shared" si="0"/>
        <v/>
      </c>
      <c r="W9" s="4" t="str">
        <f t="shared" si="0"/>
        <v/>
      </c>
      <c r="X9" s="4" t="str">
        <f t="shared" si="0"/>
        <v/>
      </c>
      <c r="Y9" s="4" t="str">
        <f t="shared" si="0"/>
        <v/>
      </c>
      <c r="Z9" s="4" t="str">
        <f t="shared" si="0"/>
        <v/>
      </c>
      <c r="AA9" s="4" t="str">
        <f t="shared" si="0"/>
        <v/>
      </c>
      <c r="AB9" s="4" t="str">
        <f t="shared" si="0"/>
        <v/>
      </c>
      <c r="AC9" s="4" t="str">
        <f t="shared" si="0"/>
        <v/>
      </c>
      <c r="AD9" s="4" t="str">
        <f t="shared" si="0"/>
        <v/>
      </c>
      <c r="AE9" s="4" t="str">
        <f t="shared" si="0"/>
        <v/>
      </c>
    </row>
    <row r="10" spans="1:31" ht="24" customHeight="1">
      <c r="A10" s="2" t="s">
        <v>39</v>
      </c>
      <c r="B10" s="3">
        <f>IF( OR( NOT( ISNUMBER( 'обеспеченность в кол-вах'!B11 ) ), NOT( ISNUMBER( 'обеспеченность в кол-вах'!C11 ) ) ), "",  IF( 'обеспеченность в кол-вах'!B11 &lt;= 'обеспеченность в кол-вах'!C11, 0, 'обеспеченность в кол-вах'!B11 - 'обеспеченность в кол-вах'!C11 ) )</f>
        <v>0</v>
      </c>
      <c r="C10" s="3">
        <f>IF( OR( NOT( ISNUMBER( 'обеспеченность в кол-вах'!D11 ) ), NOT( ISNUMBER( 'обеспеченность в кол-вах'!E11 ) ) ), "",  IF( 'обеспеченность в кол-вах'!D11 &lt;= 'обеспеченность в кол-вах'!E11, 0, 'обеспеченность в кол-вах'!D11 - 'обеспеченность в кол-вах'!E11 ) )</f>
        <v>0</v>
      </c>
      <c r="D10" s="3">
        <f>IF( OR( NOT( ISNUMBER( 'обеспеченность в кол-вах'!F11 ) ), NOT( ISNUMBER( 'обеспеченность в кол-вах'!G11 ) ) ), "",  IF( 'обеспеченность в кол-вах'!F11 &lt;= 'обеспеченность в кол-вах'!G11, 0, 'обеспеченность в кол-вах'!F11 - 'обеспеченность в кол-вах'!G11 ) )</f>
        <v>0</v>
      </c>
      <c r="E10" s="3">
        <f>IF( OR( NOT( ISNUMBER( 'обеспеченность в кол-вах'!H11 ) ), NOT( ISNUMBER( 'обеспеченность в кол-вах'!I11 ) ) ), "",  IF( 'обеспеченность в кол-вах'!H11 &lt;= 'обеспеченность в кол-вах'!I11, 0, 'обеспеченность в кол-вах'!H11 - 'обеспеченность в кол-вах'!I11 ) )</f>
        <v>0</v>
      </c>
      <c r="F10" s="3">
        <f>IF( OR( NOT( ISNUMBER( 'обеспеченность в кол-вах'!J11 ) ), NOT( ISNUMBER( 'обеспеченность в кол-вах'!K11 ) ) ), "",  IF( 'обеспеченность в кол-вах'!J11 &lt;= 'обеспеченность в кол-вах'!K11, 0, 'обеспеченность в кол-вах'!J11 - 'обеспеченность в кол-вах'!K11 ) )</f>
        <v>0</v>
      </c>
      <c r="G10" s="3">
        <f>IF( OR( NOT( ISNUMBER( 'обеспеченность в кол-вах'!L11 ) ), NOT( ISNUMBER( 'обеспеченность в кол-вах'!M11 ) ) ), "",  IF( 'обеспеченность в кол-вах'!L11 &lt;= 'обеспеченность в кол-вах'!M11, 0, 'обеспеченность в кол-вах'!L11 - 'обеспеченность в кол-вах'!M11 ) )</f>
        <v>0</v>
      </c>
      <c r="H10" s="3" t="str">
        <f>IF( OR( NOT( ISNUMBER( 'обеспеченность в кол-вах'!N11 ) ), NOT( ISNUMBER( 'обеспеченность в кол-вах'!O11 ) ) ), "",  IF( 'обеспеченность в кол-вах'!N11 &lt;= 'обеспеченность в кол-вах'!O11, 0, 'обеспеченность в кол-вах'!N11 - 'обеспеченность в кол-вах'!O11 ) )</f>
        <v/>
      </c>
      <c r="I10" s="3" t="str">
        <f>IF( OR( NOT( ISNUMBER( 'обеспеченность в кол-вах'!P11 ) ), NOT( ISNUMBER( 'обеспеченность в кол-вах'!Q11 ) ) ), "",  IF( 'обеспеченность в кол-вах'!P11 &lt;= 'обеспеченность в кол-вах'!Q11, 0, 'обеспеченность в кол-вах'!P11 - 'обеспеченность в кол-вах'!Q11 ) )</f>
        <v/>
      </c>
      <c r="J10" s="3">
        <f>IF( OR( NOT( ISNUMBER( 'обеспеченность в кол-вах'!R11 ) ), NOT( ISNUMBER( 'обеспеченность в кол-вах'!S11 ) ) ), "",  IF( 'обеспеченность в кол-вах'!R11 &lt;= 'обеспеченность в кол-вах'!S11, 0, 'обеспеченность в кол-вах'!R11 - 'обеспеченность в кол-вах'!S11 ) )</f>
        <v>42</v>
      </c>
      <c r="K10" s="3" t="str">
        <f>IF( OR( NOT( ISNUMBER( 'обеспеченность в кол-вах'!T11 ) ), NOT( ISNUMBER( 'обеспеченность в кол-вах'!U11 ) ) ), "",  IF( 'обеспеченность в кол-вах'!T11 &lt;= 'обеспеченность в кол-вах'!U11, 0, 'обеспеченность в кол-вах'!T11 - 'обеспеченность в кол-вах'!U11 ) )</f>
        <v/>
      </c>
      <c r="L10" s="3">
        <f>IF( OR( NOT( ISNUMBER( 'обеспеченность в кол-вах'!V11 ) ), NOT( ISNUMBER( 'обеспеченность в кол-вах'!W11 ) ) ), "",  IF( 'обеспеченность в кол-вах'!V11 &lt;= 'обеспеченность в кол-вах'!W11, 0, 'обеспеченность в кол-вах'!V11 - 'обеспеченность в кол-вах'!W11 ) )</f>
        <v>22</v>
      </c>
      <c r="M10" s="3" t="str">
        <f>IF( OR( NOT( ISNUMBER( 'обеспеченность в кол-вах'!X11 ) ), NOT( ISNUMBER( 'обеспеченность в кол-вах'!Y11 ) ) ), "",  IF( 'обеспеченность в кол-вах'!X11 &lt;= 'обеспеченность в кол-вах'!Y11, 0, 'обеспеченность в кол-вах'!X11 - 'обеспеченность в кол-вах'!Y11 ) )</f>
        <v/>
      </c>
      <c r="N10" s="3">
        <f>IF( OR( NOT( ISNUMBER( 'обеспеченность в кол-вах'!Z11 ) ), NOT( ISNUMBER( 'обеспеченность в кол-вах'!AA11 ) ) ), "",  IF( 'обеспеченность в кол-вах'!Z11 &lt;= 'обеспеченность в кол-вах'!AA11, 0, 'обеспеченность в кол-вах'!Z11 - 'обеспеченность в кол-вах'!AA11 ) )</f>
        <v>52</v>
      </c>
      <c r="O10" s="3" t="str">
        <f>IF( OR( NOT( ISNUMBER( 'обеспеченность в кол-вах'!AB11 ) ), NOT( ISNUMBER( 'обеспеченность в кол-вах'!AC11 ) ) ), "",  IF( 'обеспеченность в кол-вах'!AB11 &lt;= 'обеспеченность в кол-вах'!AC11, 0, 'обеспеченность в кол-вах'!AB11 - 'обеспеченность в кол-вах'!AC11 ) )</f>
        <v/>
      </c>
      <c r="P10" s="3">
        <f>IF( OR( NOT( ISNUMBER( 'обеспеченность в кол-вах'!AD11 ) ), NOT( ISNUMBER( 'обеспеченность в кол-вах'!AE11 ) ) ), "",  IF( 'обеспеченность в кол-вах'!AD11 &lt;= 'обеспеченность в кол-вах'!AE11, 0, 'обеспеченность в кол-вах'!AD11 - 'обеспеченность в кол-вах'!AE11 ) )</f>
        <v>47</v>
      </c>
      <c r="Q10" s="3" t="str">
        <f>IF( OR( NOT( ISNUMBER( 'обеспеченность в кол-вах'!AF11 ) ), NOT( ISNUMBER( 'обеспеченность в кол-вах'!AG11 ) ) ), "",  IF( 'обеспеченность в кол-вах'!AF11 &lt;= 'обеспеченность в кол-вах'!AG11, 0, 'обеспеченность в кол-вах'!AF11 - 'обеспеченность в кол-вах'!AG11 ) )</f>
        <v/>
      </c>
      <c r="R10" s="3" t="str">
        <f>IF( OR( NOT( ISNUMBER( 'обеспеченность в кол-вах'!#REF! ) ), NOT( ISNUMBER( 'обеспеченность в кол-вах'!#REF! ) ) ), "",  IF( 'обеспеченность в кол-вах'!#REF! &lt;= 'обеспеченность в кол-вах'!#REF!, 0, 'обеспеченность в кол-вах'!#REF! - 'обеспеченность в кол-вах'!#REF! ) )</f>
        <v/>
      </c>
      <c r="S10" s="3">
        <f>IF( OR( NOT( ISNUMBER( 'обеспеченность в кол-вах'!AH11 ) ), NOT( ISNUMBER( 'обеспеченность в кол-вах'!AI11 ) ) ), "",  IF( 'обеспеченность в кол-вах'!AH11 &lt;= 'обеспеченность в кол-вах'!AI11, 0, 'обеспеченность в кол-вах'!AH11 - 'обеспеченность в кол-вах'!AI11 ) )</f>
        <v>0</v>
      </c>
      <c r="T10" s="3">
        <f>IF( OR( NOT( ISNUMBER( 'обеспеченность в кол-вах'!AJ11 ) ), NOT( ISNUMBER( 'обеспеченность в кол-вах'!AK11 ) ) ), "",  IF( 'обеспеченность в кол-вах'!AJ11 &lt;= 'обеспеченность в кол-вах'!AK11, 0, 'обеспеченность в кол-вах'!AJ11 - 'обеспеченность в кол-вах'!AK11 ) )</f>
        <v>0</v>
      </c>
      <c r="U10" s="3" t="str">
        <f>IF( OR( NOT( ISNUMBER( 'обеспеченность в кол-вах'!AL11 ) ), NOT( ISNUMBER( 'обеспеченность в кол-вах'!AM11 ) ) ), "",  IF( 'обеспеченность в кол-вах'!AL11 &lt;= 'обеспеченность в кол-вах'!AM11, 0, 'обеспеченность в кол-вах'!AL11 - 'обеспеченность в кол-вах'!AM11 ) )</f>
        <v/>
      </c>
      <c r="V10" s="3">
        <f>IF( OR( NOT( ISNUMBER( 'обеспеченность в кол-вах'!AN11 ) ), NOT( ISNUMBER( 'обеспеченность в кол-вах'!AO11 ) ) ), "",  IF( 'обеспеченность в кол-вах'!AN11 &lt;= 'обеспеченность в кол-вах'!AO11, 0, 'обеспеченность в кол-вах'!AN11 - 'обеспеченность в кол-вах'!AO11 ) )</f>
        <v>0</v>
      </c>
      <c r="W10" s="3">
        <f>IF( OR( NOT( ISNUMBER( 'обеспеченность в кол-вах'!AP11 ) ), NOT( ISNUMBER( 'обеспеченность в кол-вах'!AQ11 ) ) ), "",  IF( 'обеспеченность в кол-вах'!AP11 &lt;= 'обеспеченность в кол-вах'!AQ11, 0, 'обеспеченность в кол-вах'!AP11 - 'обеспеченность в кол-вах'!AQ11 ) )</f>
        <v>0</v>
      </c>
      <c r="X10" s="3">
        <f>IF( OR( NOT( ISNUMBER( 'обеспеченность в кол-вах'!AR11 ) ), NOT( ISNUMBER( 'обеспеченность в кол-вах'!AS11 ) ) ), "",  IF( 'обеспеченность в кол-вах'!AR11 &lt;= 'обеспеченность в кол-вах'!AS11, 0, 'обеспеченность в кол-вах'!AR11 - 'обеспеченность в кол-вах'!AS11 ) )</f>
        <v>0</v>
      </c>
      <c r="Y10" s="3" t="str">
        <f>IF( OR( NOT( ISNUMBER( 'обеспеченность в кол-вах'!AT11 ) ), NOT( ISNUMBER( 'обеспеченность в кол-вах'!AU11 ) ) ), "",  IF( 'обеспеченность в кол-вах'!AT11 &lt;= 'обеспеченность в кол-вах'!AU11, 0, 'обеспеченность в кол-вах'!AT11 - 'обеспеченность в кол-вах'!AU11 ) )</f>
        <v/>
      </c>
      <c r="Z10" s="3" t="str">
        <f>IF( OR( NOT( ISNUMBER( 'обеспеченность в кол-вах'!AV11 ) ), NOT( ISNUMBER( 'обеспеченность в кол-вах'!AW11 ) ) ), "",  IF( 'обеспеченность в кол-вах'!AV11 &lt;= 'обеспеченность в кол-вах'!AW11, 0, 'обеспеченность в кол-вах'!AV11 - 'обеспеченность в кол-вах'!AW11 ) )</f>
        <v/>
      </c>
      <c r="AA10" s="3" t="str">
        <f>IF( OR( NOT( ISNUMBER( 'обеспеченность в кол-вах'!AX11 ) ), NOT( ISNUMBER( 'обеспеченность в кол-вах'!AY11 ) ) ), "",  IF( 'обеспеченность в кол-вах'!AX11 &lt;= 'обеспеченность в кол-вах'!AY11, 0, 'обеспеченность в кол-вах'!AX11 - 'обеспеченность в кол-вах'!AY11 ) )</f>
        <v/>
      </c>
      <c r="AB10" s="3" t="str">
        <f>IF( OR( NOT( ISNUMBER( 'обеспеченность в кол-вах'!AZ11 ) ), NOT( ISNUMBER( 'обеспеченность в кол-вах'!BA11 ) ) ), "",  IF( 'обеспеченность в кол-вах'!AZ11 &lt;= 'обеспеченность в кол-вах'!BA11, 0, 'обеспеченность в кол-вах'!AZ11 - 'обеспеченность в кол-вах'!BA11 ) )</f>
        <v/>
      </c>
      <c r="AC10" s="3" t="str">
        <f>IF( OR( NOT( ISNUMBER( 'обеспеченность в кол-вах'!BB11 ) ), NOT( ISNUMBER( 'обеспеченность в кол-вах'!BC11 ) ) ), "",  IF( 'обеспеченность в кол-вах'!BB11 &lt;= 'обеспеченность в кол-вах'!BC11, 0, 'обеспеченность в кол-вах'!BB11 - 'обеспеченность в кол-вах'!BC11 ) )</f>
        <v/>
      </c>
      <c r="AD10" s="3" t="str">
        <f>IF( OR( NOT( ISNUMBER( 'обеспеченность в кол-вах'!BD11 ) ), NOT( ISNUMBER( 'обеспеченность в кол-вах'!BE11 ) ) ), "",  IF( 'обеспеченность в кол-вах'!BD11 &lt;= 'обеспеченность в кол-вах'!BE11, 0, 'обеспеченность в кол-вах'!BD11 - 'обеспеченность в кол-вах'!BE11 ) )</f>
        <v/>
      </c>
      <c r="AE10" s="3" t="str">
        <f>IF( OR( NOT( ISNUMBER( 'обеспеченность в кол-вах'!BF11 ) ), NOT( ISNUMBER( 'обеспеченность в кол-вах'!BG11 ) ) ), "",  IF( 'обеспеченность в кол-вах'!BF11 &lt;= 'обеспеченность в кол-вах'!BG11, 0, 'обеспеченность в кол-вах'!BF11 - 'обеспеченность в кол-вах'!BG11 ) )</f>
        <v/>
      </c>
    </row>
    <row r="11" spans="1:31" ht="24" customHeight="1">
      <c r="A11" s="2" t="s">
        <v>40</v>
      </c>
      <c r="B11" s="3">
        <f>IF( OR( NOT( ISNUMBER( 'обеспеченность в кол-вах'!B12 ) ), NOT( ISNUMBER( 'обеспеченность в кол-вах'!C12 ) ) ), "",  IF( 'обеспеченность в кол-вах'!B12 &lt;= 'обеспеченность в кол-вах'!C12, 0, 'обеспеченность в кол-вах'!B12 - 'обеспеченность в кол-вах'!C12 ) )</f>
        <v>0</v>
      </c>
      <c r="C11" s="3">
        <f>IF( OR( NOT( ISNUMBER( 'обеспеченность в кол-вах'!D12 ) ), NOT( ISNUMBER( 'обеспеченность в кол-вах'!E12 ) ) ), "",  IF( 'обеспеченность в кол-вах'!D12 &lt;= 'обеспеченность в кол-вах'!E12, 0, 'обеспеченность в кол-вах'!D12 - 'обеспеченность в кол-вах'!E12 ) )</f>
        <v>0</v>
      </c>
      <c r="D11" s="3">
        <f>IF( OR( NOT( ISNUMBER( 'обеспеченность в кол-вах'!F12 ) ), NOT( ISNUMBER( 'обеспеченность в кол-вах'!G12 ) ) ), "",  IF( 'обеспеченность в кол-вах'!F12 &lt;= 'обеспеченность в кол-вах'!G12, 0, 'обеспеченность в кол-вах'!F12 - 'обеспеченность в кол-вах'!G12 ) )</f>
        <v>0</v>
      </c>
      <c r="E11" s="3">
        <f>IF( OR( NOT( ISNUMBER( 'обеспеченность в кол-вах'!H12 ) ), NOT( ISNUMBER( 'обеспеченность в кол-вах'!I12 ) ) ), "",  IF( 'обеспеченность в кол-вах'!H12 &lt;= 'обеспеченность в кол-вах'!I12, 0, 'обеспеченность в кол-вах'!H12 - 'обеспеченность в кол-вах'!I12 ) )</f>
        <v>0</v>
      </c>
      <c r="F11" s="3">
        <f>IF( OR( NOT( ISNUMBER( 'обеспеченность в кол-вах'!J12 ) ), NOT( ISNUMBER( 'обеспеченность в кол-вах'!K12 ) ) ), "",  IF( 'обеспеченность в кол-вах'!J12 &lt;= 'обеспеченность в кол-вах'!K12, 0, 'обеспеченность в кол-вах'!J12 - 'обеспеченность в кол-вах'!K12 ) )</f>
        <v>0</v>
      </c>
      <c r="G11" s="3">
        <f>IF( OR( NOT( ISNUMBER( 'обеспеченность в кол-вах'!L12 ) ), NOT( ISNUMBER( 'обеспеченность в кол-вах'!M12 ) ) ), "",  IF( 'обеспеченность в кол-вах'!L12 &lt;= 'обеспеченность в кол-вах'!M12, 0, 'обеспеченность в кол-вах'!L12 - 'обеспеченность в кол-вах'!M12 ) )</f>
        <v>0</v>
      </c>
      <c r="H11" s="3" t="str">
        <f>IF( OR( NOT( ISNUMBER( 'обеспеченность в кол-вах'!N12 ) ), NOT( ISNUMBER( 'обеспеченность в кол-вах'!O12 ) ) ), "",  IF( 'обеспеченность в кол-вах'!N12 &lt;= 'обеспеченность в кол-вах'!O12, 0, 'обеспеченность в кол-вах'!N12 - 'обеспеченность в кол-вах'!O12 ) )</f>
        <v/>
      </c>
      <c r="I11" s="3" t="str">
        <f>IF( OR( NOT( ISNUMBER( 'обеспеченность в кол-вах'!P12 ) ), NOT( ISNUMBER( 'обеспеченность в кол-вах'!Q12 ) ) ), "",  IF( 'обеспеченность в кол-вах'!P12 &lt;= 'обеспеченность в кол-вах'!Q12, 0, 'обеспеченность в кол-вах'!P12 - 'обеспеченность в кол-вах'!Q12 ) )</f>
        <v/>
      </c>
      <c r="J11" s="3">
        <f>IF( OR( NOT( ISNUMBER( 'обеспеченность в кол-вах'!R12 ) ), NOT( ISNUMBER( 'обеспеченность в кол-вах'!S12 ) ) ), "",  IF( 'обеспеченность в кол-вах'!R12 &lt;= 'обеспеченность в кол-вах'!S12, 0, 'обеспеченность в кол-вах'!R12 - 'обеспеченность в кол-вах'!S12 ) )</f>
        <v>54</v>
      </c>
      <c r="K11" s="3" t="str">
        <f>IF( OR( NOT( ISNUMBER( 'обеспеченность в кол-вах'!T12 ) ), NOT( ISNUMBER( 'обеспеченность в кол-вах'!U12 ) ) ), "",  IF( 'обеспеченность в кол-вах'!T12 &lt;= 'обеспеченность в кол-вах'!U12, 0, 'обеспеченность в кол-вах'!T12 - 'обеспеченность в кол-вах'!U12 ) )</f>
        <v/>
      </c>
      <c r="L11" s="3">
        <f>IF( OR( NOT( ISNUMBER( 'обеспеченность в кол-вах'!V12 ) ), NOT( ISNUMBER( 'обеспеченность в кол-вах'!W12 ) ) ), "",  IF( 'обеспеченность в кол-вах'!V12 &lt;= 'обеспеченность в кол-вах'!W12, 0, 'обеспеченность в кол-вах'!V12 - 'обеспеченность в кол-вах'!W12 ) )</f>
        <v>34</v>
      </c>
      <c r="M11" s="3" t="str">
        <f>IF( OR( NOT( ISNUMBER( 'обеспеченность в кол-вах'!X12 ) ), NOT( ISNUMBER( 'обеспеченность в кол-вах'!Y12 ) ) ), "",  IF( 'обеспеченность в кол-вах'!X12 &lt;= 'обеспеченность в кол-вах'!Y12, 0, 'обеспеченность в кол-вах'!X12 - 'обеспеченность в кол-вах'!Y12 ) )</f>
        <v/>
      </c>
      <c r="N11" s="3">
        <f>IF( OR( NOT( ISNUMBER( 'обеспеченность в кол-вах'!Z12 ) ), NOT( ISNUMBER( 'обеспеченность в кол-вах'!AA12 ) ) ), "",  IF( 'обеспеченность в кол-вах'!Z12 &lt;= 'обеспеченность в кол-вах'!AA12, 0, 'обеспеченность в кол-вах'!Z12 - 'обеспеченность в кол-вах'!AA12 ) )</f>
        <v>54</v>
      </c>
      <c r="O11" s="3" t="str">
        <f>IF( OR( NOT( ISNUMBER( 'обеспеченность в кол-вах'!AB12 ) ), NOT( ISNUMBER( 'обеспеченность в кол-вах'!AC12 ) ) ), "",  IF( 'обеспеченность в кол-вах'!AB12 &lt;= 'обеспеченность в кол-вах'!AC12, 0, 'обеспеченность в кол-вах'!AB12 - 'обеспеченность в кол-вах'!AC12 ) )</f>
        <v/>
      </c>
      <c r="P11" s="3">
        <f>IF( OR( NOT( ISNUMBER( 'обеспеченность в кол-вах'!AD12 ) ), NOT( ISNUMBER( 'обеспеченность в кол-вах'!AE12 ) ) ), "",  IF( 'обеспеченность в кол-вах'!AD12 &lt;= 'обеспеченность в кол-вах'!AE12, 0, 'обеспеченность в кол-вах'!AD12 - 'обеспеченность в кол-вах'!AE12 ) )</f>
        <v>59</v>
      </c>
      <c r="Q11" s="3" t="str">
        <f>IF( OR( NOT( ISNUMBER( 'обеспеченность в кол-вах'!AF12 ) ), NOT( ISNUMBER( 'обеспеченность в кол-вах'!AG12 ) ) ), "",  IF( 'обеспеченность в кол-вах'!AF12 &lt;= 'обеспеченность в кол-вах'!AG12, 0, 'обеспеченность в кол-вах'!AF12 - 'обеспеченность в кол-вах'!AG12 ) )</f>
        <v/>
      </c>
      <c r="R11" s="3" t="str">
        <f>IF( OR( NOT( ISNUMBER( 'обеспеченность в кол-вах'!#REF! ) ), NOT( ISNUMBER( 'обеспеченность в кол-вах'!#REF! ) ) ), "",  IF( 'обеспеченность в кол-вах'!#REF! &lt;= 'обеспеченность в кол-вах'!#REF!, 0, 'обеспеченность в кол-вах'!#REF! - 'обеспеченность в кол-вах'!#REF! ) )</f>
        <v/>
      </c>
      <c r="S11" s="3">
        <f>IF( OR( NOT( ISNUMBER( 'обеспеченность в кол-вах'!AH12 ) ), NOT( ISNUMBER( 'обеспеченность в кол-вах'!AI12 ) ) ), "",  IF( 'обеспеченность в кол-вах'!AH12 &lt;= 'обеспеченность в кол-вах'!AI12, 0, 'обеспеченность в кол-вах'!AH12 - 'обеспеченность в кол-вах'!AI12 ) )</f>
        <v>0</v>
      </c>
      <c r="T11" s="3">
        <f>IF( OR( NOT( ISNUMBER( 'обеспеченность в кол-вах'!AJ12 ) ), NOT( ISNUMBER( 'обеспеченность в кол-вах'!AK12 ) ) ), "",  IF( 'обеспеченность в кол-вах'!AJ12 &lt;= 'обеспеченность в кол-вах'!AK12, 0, 'обеспеченность в кол-вах'!AJ12 - 'обеспеченность в кол-вах'!AK12 ) )</f>
        <v>0</v>
      </c>
      <c r="U11" s="3" t="str">
        <f>IF( OR( NOT( ISNUMBER( 'обеспеченность в кол-вах'!AL12 ) ), NOT( ISNUMBER( 'обеспеченность в кол-вах'!AM12 ) ) ), "",  IF( 'обеспеченность в кол-вах'!AL12 &lt;= 'обеспеченность в кол-вах'!AM12, 0, 'обеспеченность в кол-вах'!AL12 - 'обеспеченность в кол-вах'!AM12 ) )</f>
        <v/>
      </c>
      <c r="V11" s="3">
        <f>IF( OR( NOT( ISNUMBER( 'обеспеченность в кол-вах'!AN12 ) ), NOT( ISNUMBER( 'обеспеченность в кол-вах'!AO12 ) ) ), "",  IF( 'обеспеченность в кол-вах'!AN12 &lt;= 'обеспеченность в кол-вах'!AO12, 0, 'обеспеченность в кол-вах'!AN12 - 'обеспеченность в кол-вах'!AO12 ) )</f>
        <v>0</v>
      </c>
      <c r="W11" s="3">
        <f>IF( OR( NOT( ISNUMBER( 'обеспеченность в кол-вах'!AP12 ) ), NOT( ISNUMBER( 'обеспеченность в кол-вах'!AQ12 ) ) ), "",  IF( 'обеспеченность в кол-вах'!AP12 &lt;= 'обеспеченность в кол-вах'!AQ12, 0, 'обеспеченность в кол-вах'!AP12 - 'обеспеченность в кол-вах'!AQ12 ) )</f>
        <v>0</v>
      </c>
      <c r="X11" s="3">
        <f>IF( OR( NOT( ISNUMBER( 'обеспеченность в кол-вах'!AR12 ) ), NOT( ISNUMBER( 'обеспеченность в кол-вах'!AS12 ) ) ), "",  IF( 'обеспеченность в кол-вах'!AR12 &lt;= 'обеспеченность в кол-вах'!AS12, 0, 'обеспеченность в кол-вах'!AR12 - 'обеспеченность в кол-вах'!AS12 ) )</f>
        <v>0</v>
      </c>
      <c r="Y11" s="3" t="str">
        <f>IF( OR( NOT( ISNUMBER( 'обеспеченность в кол-вах'!AT12 ) ), NOT( ISNUMBER( 'обеспеченность в кол-вах'!AU12 ) ) ), "",  IF( 'обеспеченность в кол-вах'!AT12 &lt;= 'обеспеченность в кол-вах'!AU12, 0, 'обеспеченность в кол-вах'!AT12 - 'обеспеченность в кол-вах'!AU12 ) )</f>
        <v/>
      </c>
      <c r="Z11" s="3" t="str">
        <f>IF( OR( NOT( ISNUMBER( 'обеспеченность в кол-вах'!AV12 ) ), NOT( ISNUMBER( 'обеспеченность в кол-вах'!AW12 ) ) ), "",  IF( 'обеспеченность в кол-вах'!AV12 &lt;= 'обеспеченность в кол-вах'!AW12, 0, 'обеспеченность в кол-вах'!AV12 - 'обеспеченность в кол-вах'!AW12 ) )</f>
        <v/>
      </c>
      <c r="AA11" s="3" t="str">
        <f>IF( OR( NOT( ISNUMBER( 'обеспеченность в кол-вах'!AX12 ) ), NOT( ISNUMBER( 'обеспеченность в кол-вах'!AY12 ) ) ), "",  IF( 'обеспеченность в кол-вах'!AX12 &lt;= 'обеспеченность в кол-вах'!AY12, 0, 'обеспеченность в кол-вах'!AX12 - 'обеспеченность в кол-вах'!AY12 ) )</f>
        <v/>
      </c>
      <c r="AB11" s="3" t="str">
        <f>IF( OR( NOT( ISNUMBER( 'обеспеченность в кол-вах'!AZ12 ) ), NOT( ISNUMBER( 'обеспеченность в кол-вах'!BA12 ) ) ), "",  IF( 'обеспеченность в кол-вах'!AZ12 &lt;= 'обеспеченность в кол-вах'!BA12, 0, 'обеспеченность в кол-вах'!AZ12 - 'обеспеченность в кол-вах'!BA12 ) )</f>
        <v/>
      </c>
      <c r="AC11" s="3" t="str">
        <f>IF( OR( NOT( ISNUMBER( 'обеспеченность в кол-вах'!BB12 ) ), NOT( ISNUMBER( 'обеспеченность в кол-вах'!BC12 ) ) ), "",  IF( 'обеспеченность в кол-вах'!BB12 &lt;= 'обеспеченность в кол-вах'!BC12, 0, 'обеспеченность в кол-вах'!BB12 - 'обеспеченность в кол-вах'!BC12 ) )</f>
        <v/>
      </c>
      <c r="AD11" s="3" t="str">
        <f>IF( OR( NOT( ISNUMBER( 'обеспеченность в кол-вах'!BD12 ) ), NOT( ISNUMBER( 'обеспеченность в кол-вах'!BE12 ) ) ), "",  IF( 'обеспеченность в кол-вах'!BD12 &lt;= 'обеспеченность в кол-вах'!BE12, 0, 'обеспеченность в кол-вах'!BD12 - 'обеспеченность в кол-вах'!BE12 ) )</f>
        <v/>
      </c>
      <c r="AE11" s="3" t="str">
        <f>IF( OR( NOT( ISNUMBER( 'обеспеченность в кол-вах'!BF12 ) ), NOT( ISNUMBER( 'обеспеченность в кол-вах'!BG12 ) ) ), "",  IF( 'обеспеченность в кол-вах'!BF12 &lt;= 'обеспеченность в кол-вах'!BG12, 0, 'обеспеченность в кол-вах'!BF12 - 'обеспеченность в кол-вах'!BG12 ) )</f>
        <v/>
      </c>
    </row>
    <row r="12" spans="1:31" ht="24" customHeight="1">
      <c r="A12" s="2" t="s">
        <v>41</v>
      </c>
      <c r="B12" s="3">
        <f>IF( OR( NOT( ISNUMBER( 'обеспеченность в кол-вах'!B13 ) ), NOT( ISNUMBER( 'обеспеченность в кол-вах'!C13 ) ) ), "",  IF( 'обеспеченность в кол-вах'!B13 &lt;= 'обеспеченность в кол-вах'!C13, 0, 'обеспеченность в кол-вах'!B13 - 'обеспеченность в кол-вах'!C13 ) )</f>
        <v>0</v>
      </c>
      <c r="C12" s="3" t="str">
        <f>IF( OR( NOT( ISNUMBER( 'обеспеченность в кол-вах'!D13 ) ), NOT( ISNUMBER( 'обеспеченность в кол-вах'!E13 ) ) ), "",  IF( 'обеспеченность в кол-вах'!D13 &lt;= 'обеспеченность в кол-вах'!E13, 0, 'обеспеченность в кол-вах'!D13 - 'обеспеченность в кол-вах'!E13 ) )</f>
        <v/>
      </c>
      <c r="D12" s="3">
        <f>IF( OR( NOT( ISNUMBER( 'обеспеченность в кол-вах'!F13 ) ), NOT( ISNUMBER( 'обеспеченность в кол-вах'!G13 ) ) ), "",  IF( 'обеспеченность в кол-вах'!F13 &lt;= 'обеспеченность в кол-вах'!G13, 0, 'обеспеченность в кол-вах'!F13 - 'обеспеченность в кол-вах'!G13 ) )</f>
        <v>0</v>
      </c>
      <c r="E12" s="3">
        <f>IF( OR( NOT( ISNUMBER( 'обеспеченность в кол-вах'!H13 ) ), NOT( ISNUMBER( 'обеспеченность в кол-вах'!I13 ) ) ), "",  IF( 'обеспеченность в кол-вах'!H13 &lt;= 'обеспеченность в кол-вах'!I13, 0, 'обеспеченность в кол-вах'!H13 - 'обеспеченность в кол-вах'!I13 ) )</f>
        <v>0</v>
      </c>
      <c r="F12" s="3">
        <f>IF( OR( NOT( ISNUMBER( 'обеспеченность в кол-вах'!J13 ) ), NOT( ISNUMBER( 'обеспеченность в кол-вах'!K13 ) ) ), "",  IF( 'обеспеченность в кол-вах'!J13 &lt;= 'обеспеченность в кол-вах'!K13, 0, 'обеспеченность в кол-вах'!J13 - 'обеспеченность в кол-вах'!K13 ) )</f>
        <v>0</v>
      </c>
      <c r="G12" s="3">
        <f>IF( OR( NOT( ISNUMBER( 'обеспеченность в кол-вах'!L13 ) ), NOT( ISNUMBER( 'обеспеченность в кол-вах'!M13 ) ) ), "",  IF( 'обеспеченность в кол-вах'!L13 &lt;= 'обеспеченность в кол-вах'!M13, 0, 'обеспеченность в кол-вах'!L13 - 'обеспеченность в кол-вах'!M13 ) )</f>
        <v>0</v>
      </c>
      <c r="H12" s="3">
        <f>IF( OR( NOT( ISNUMBER( 'обеспеченность в кол-вах'!N13 ) ), NOT( ISNUMBER( 'обеспеченность в кол-вах'!O13 ) ) ), "",  IF( 'обеспеченность в кол-вах'!N13 &lt;= 'обеспеченность в кол-вах'!O13, 0, 'обеспеченность в кол-вах'!N13 - 'обеспеченность в кол-вах'!O13 ) )</f>
        <v>0</v>
      </c>
      <c r="I12" s="3" t="str">
        <f>IF( OR( NOT( ISNUMBER( 'обеспеченность в кол-вах'!P13 ) ), NOT( ISNUMBER( 'обеспеченность в кол-вах'!Q13 ) ) ), "",  IF( 'обеспеченность в кол-вах'!P13 &lt;= 'обеспеченность в кол-вах'!Q13, 0, 'обеспеченность в кол-вах'!P13 - 'обеспеченность в кол-вах'!Q13 ) )</f>
        <v/>
      </c>
      <c r="J12" s="3">
        <f>IF( OR( NOT( ISNUMBER( 'обеспеченность в кол-вах'!R13 ) ), NOT( ISNUMBER( 'обеспеченность в кол-вах'!S13 ) ) ), "",  IF( 'обеспеченность в кол-вах'!R13 &lt;= 'обеспеченность в кол-вах'!S13, 0, 'обеспеченность в кол-вах'!R13 - 'обеспеченность в кол-вах'!S13 ) )</f>
        <v>47</v>
      </c>
      <c r="K12" s="3" t="str">
        <f>IF( OR( NOT( ISNUMBER( 'обеспеченность в кол-вах'!T13 ) ), NOT( ISNUMBER( 'обеспеченность в кол-вах'!U13 ) ) ), "",  IF( 'обеспеченность в кол-вах'!T13 &lt;= 'обеспеченность в кол-вах'!U13, 0, 'обеспеченность в кол-вах'!T13 - 'обеспеченность в кол-вах'!U13 ) )</f>
        <v/>
      </c>
      <c r="L12" s="3">
        <f>IF( OR( NOT( ISNUMBER( 'обеспеченность в кол-вах'!V13 ) ), NOT( ISNUMBER( 'обеспеченность в кол-вах'!W13 ) ) ), "",  IF( 'обеспеченность в кол-вах'!V13 &lt;= 'обеспеченность в кол-вах'!W13, 0, 'обеспеченность в кол-вах'!V13 - 'обеспеченность в кол-вах'!W13 ) )</f>
        <v>47</v>
      </c>
      <c r="M12" s="3" t="str">
        <f>IF( OR( NOT( ISNUMBER( 'обеспеченность в кол-вах'!X13 ) ), NOT( ISNUMBER( 'обеспеченность в кол-вах'!Y13 ) ) ), "",  IF( 'обеспеченность в кол-вах'!X13 &lt;= 'обеспеченность в кол-вах'!Y13, 0, 'обеспеченность в кол-вах'!X13 - 'обеспеченность в кол-вах'!Y13 ) )</f>
        <v/>
      </c>
      <c r="N12" s="3">
        <f>IF( OR( NOT( ISNUMBER( 'обеспеченность в кол-вах'!Z13 ) ), NOT( ISNUMBER( 'обеспеченность в кол-вах'!AA13 ) ) ), "",  IF( 'обеспеченность в кол-вах'!Z13 &lt;= 'обеспеченность в кол-вах'!AA13, 0, 'обеспеченность в кол-вах'!Z13 - 'обеспеченность в кол-вах'!AA13 ) )</f>
        <v>57</v>
      </c>
      <c r="O12" s="3" t="str">
        <f>IF( OR( NOT( ISNUMBER( 'обеспеченность в кол-вах'!AB13 ) ), NOT( ISNUMBER( 'обеспеченность в кол-вах'!AC13 ) ) ), "",  IF( 'обеспеченность в кол-вах'!AB13 &lt;= 'обеспеченность в кол-вах'!AC13, 0, 'обеспеченность в кол-вах'!AB13 - 'обеспеченность в кол-вах'!AC13 ) )</f>
        <v/>
      </c>
      <c r="P12" s="3">
        <f>IF( OR( NOT( ISNUMBER( 'обеспеченность в кол-вах'!AD13 ) ), NOT( ISNUMBER( 'обеспеченность в кол-вах'!AE13 ) ) ), "",  IF( 'обеспеченность в кол-вах'!AD13 &lt;= 'обеспеченность в кол-вах'!AE13, 0, 'обеспеченность в кол-вах'!AD13 - 'обеспеченность в кол-вах'!AE13 ) )</f>
        <v>57</v>
      </c>
      <c r="Q12" s="3" t="str">
        <f>IF( OR( NOT( ISNUMBER( 'обеспеченность в кол-вах'!AF13 ) ), NOT( ISNUMBER( 'обеспеченность в кол-вах'!AG13 ) ) ), "",  IF( 'обеспеченность в кол-вах'!AF13 &lt;= 'обеспеченность в кол-вах'!AG13, 0, 'обеспеченность в кол-вах'!AF13 - 'обеспеченность в кол-вах'!AG13 ) )</f>
        <v/>
      </c>
      <c r="R12" s="3" t="str">
        <f>IF( OR( NOT( ISNUMBER( 'обеспеченность в кол-вах'!#REF! ) ), NOT( ISNUMBER( 'обеспеченность в кол-вах'!#REF! ) ) ), "",  IF( 'обеспеченность в кол-вах'!#REF! &lt;= 'обеспеченность в кол-вах'!#REF!, 0, 'обеспеченность в кол-вах'!#REF! - 'обеспеченность в кол-вах'!#REF! ) )</f>
        <v/>
      </c>
      <c r="S12" s="3">
        <f>IF( OR( NOT( ISNUMBER( 'обеспеченность в кол-вах'!AH13 ) ), NOT( ISNUMBER( 'обеспеченность в кол-вах'!AI13 ) ) ), "",  IF( 'обеспеченность в кол-вах'!AH13 &lt;= 'обеспеченность в кол-вах'!AI13, 0, 'обеспеченность в кол-вах'!AH13 - 'обеспеченность в кол-вах'!AI13 ) )</f>
        <v>0</v>
      </c>
      <c r="T12" s="3">
        <f>IF( OR( NOT( ISNUMBER( 'обеспеченность в кол-вах'!AJ13 ) ), NOT( ISNUMBER( 'обеспеченность в кол-вах'!AK13 ) ) ), "",  IF( 'обеспеченность в кол-вах'!AJ13 &lt;= 'обеспеченность в кол-вах'!AK13, 0, 'обеспеченность в кол-вах'!AJ13 - 'обеспеченность в кол-вах'!AK13 ) )</f>
        <v>0</v>
      </c>
      <c r="U12" s="3" t="str">
        <f>IF( OR( NOT( ISNUMBER( 'обеспеченность в кол-вах'!AL13 ) ), NOT( ISNUMBER( 'обеспеченность в кол-вах'!AM13 ) ) ), "",  IF( 'обеспеченность в кол-вах'!AL13 &lt;= 'обеспеченность в кол-вах'!AM13, 0, 'обеспеченность в кол-вах'!AL13 - 'обеспеченность в кол-вах'!AM13 ) )</f>
        <v/>
      </c>
      <c r="V12" s="3">
        <f>IF( OR( NOT( ISNUMBER( 'обеспеченность в кол-вах'!AN13 ) ), NOT( ISNUMBER( 'обеспеченность в кол-вах'!AO13 ) ) ), "",  IF( 'обеспеченность в кол-вах'!AN13 &lt;= 'обеспеченность в кол-вах'!AO13, 0, 'обеспеченность в кол-вах'!AN13 - 'обеспеченность в кол-вах'!AO13 ) )</f>
        <v>0</v>
      </c>
      <c r="W12" s="3" t="str">
        <f>IF( OR( NOT( ISNUMBER( 'обеспеченность в кол-вах'!AP13 ) ), NOT( ISNUMBER( 'обеспеченность в кол-вах'!AQ13 ) ) ), "",  IF( 'обеспеченность в кол-вах'!AP13 &lt;= 'обеспеченность в кол-вах'!AQ13, 0, 'обеспеченность в кол-вах'!AP13 - 'обеспеченность в кол-вах'!AQ13 ) )</f>
        <v/>
      </c>
      <c r="X12" s="3">
        <f>IF( OR( NOT( ISNUMBER( 'обеспеченность в кол-вах'!AR13 ) ), NOT( ISNUMBER( 'обеспеченность в кол-вах'!AS13 ) ) ), "",  IF( 'обеспеченность в кол-вах'!AR13 &lt;= 'обеспеченность в кол-вах'!AS13, 0, 'обеспеченность в кол-вах'!AR13 - 'обеспеченность в кол-вах'!AS13 ) )</f>
        <v>0</v>
      </c>
      <c r="Y12" s="3">
        <f>IF( OR( NOT( ISNUMBER( 'обеспеченность в кол-вах'!AT13 ) ), NOT( ISNUMBER( 'обеспеченность в кол-вах'!AU13 ) ) ), "",  IF( 'обеспеченность в кол-вах'!AT13 &lt;= 'обеспеченность в кол-вах'!AU13, 0, 'обеспеченность в кол-вах'!AT13 - 'обеспеченность в кол-вах'!AU13 ) )</f>
        <v>0</v>
      </c>
      <c r="Z12" s="3">
        <f>IF( OR( NOT( ISNUMBER( 'обеспеченность в кол-вах'!AV13 ) ), NOT( ISNUMBER( 'обеспеченность в кол-вах'!AW13 ) ) ), "",  IF( 'обеспеченность в кол-вах'!AV13 &lt;= 'обеспеченность в кол-вах'!AW13, 0, 'обеспеченность в кол-вах'!AV13 - 'обеспеченность в кол-вах'!AW13 ) )</f>
        <v>0</v>
      </c>
      <c r="AA12" s="3" t="str">
        <f>IF( OR( NOT( ISNUMBER( 'обеспеченность в кол-вах'!AX13 ) ), NOT( ISNUMBER( 'обеспеченность в кол-вах'!AY13 ) ) ), "",  IF( 'обеспеченность в кол-вах'!AX13 &lt;= 'обеспеченность в кол-вах'!AY13, 0, 'обеспеченность в кол-вах'!AX13 - 'обеспеченность в кол-вах'!AY13 ) )</f>
        <v/>
      </c>
      <c r="AB12" s="3" t="str">
        <f>IF( OR( NOT( ISNUMBER( 'обеспеченность в кол-вах'!AZ13 ) ), NOT( ISNUMBER( 'обеспеченность в кол-вах'!BA13 ) ) ), "",  IF( 'обеспеченность в кол-вах'!AZ13 &lt;= 'обеспеченность в кол-вах'!BA13, 0, 'обеспеченность в кол-вах'!AZ13 - 'обеспеченность в кол-вах'!BA13 ) )</f>
        <v/>
      </c>
      <c r="AC12" s="3" t="str">
        <f>IF( OR( NOT( ISNUMBER( 'обеспеченность в кол-вах'!BB13 ) ), NOT( ISNUMBER( 'обеспеченность в кол-вах'!BC13 ) ) ), "",  IF( 'обеспеченность в кол-вах'!BB13 &lt;= 'обеспеченность в кол-вах'!BC13, 0, 'обеспеченность в кол-вах'!BB13 - 'обеспеченность в кол-вах'!BC13 ) )</f>
        <v/>
      </c>
      <c r="AD12" s="3" t="str">
        <f>IF( OR( NOT( ISNUMBER( 'обеспеченность в кол-вах'!BD13 ) ), NOT( ISNUMBER( 'обеспеченность в кол-вах'!BE13 ) ) ), "",  IF( 'обеспеченность в кол-вах'!BD13 &lt;= 'обеспеченность в кол-вах'!BE13, 0, 'обеспеченность в кол-вах'!BD13 - 'обеспеченность в кол-вах'!BE13 ) )</f>
        <v/>
      </c>
      <c r="AE12" s="3" t="str">
        <f>IF( OR( NOT( ISNUMBER( 'обеспеченность в кол-вах'!BF13 ) ), NOT( ISNUMBER( 'обеспеченность в кол-вах'!BG13 ) ) ), "",  IF( 'обеспеченность в кол-вах'!BF13 &lt;= 'обеспеченность в кол-вах'!BG13, 0, 'обеспеченность в кол-вах'!BF13 - 'обеспеченность в кол-вах'!BG13 ) )</f>
        <v/>
      </c>
    </row>
    <row r="13" spans="1:31" ht="24" customHeight="1">
      <c r="A13" s="2" t="s">
        <v>42</v>
      </c>
      <c r="B13" s="3">
        <f>IF( OR( NOT( ISNUMBER( 'обеспеченность в кол-вах'!B14 ) ), NOT( ISNUMBER( 'обеспеченность в кол-вах'!C14 ) ) ), "",  IF( 'обеспеченность в кол-вах'!B14 &lt;= 'обеспеченность в кол-вах'!C14, 0, 'обеспеченность в кол-вах'!B14 - 'обеспеченность в кол-вах'!C14 ) )</f>
        <v>0</v>
      </c>
      <c r="C13" s="3" t="str">
        <f>IF( OR( NOT( ISNUMBER( 'обеспеченность в кол-вах'!D14 ) ), NOT( ISNUMBER( 'обеспеченность в кол-вах'!E14 ) ) ), "",  IF( 'обеспеченность в кол-вах'!D14 &lt;= 'обеспеченность в кол-вах'!E14, 0, 'обеспеченность в кол-вах'!D14 - 'обеспеченность в кол-вах'!E14 ) )</f>
        <v/>
      </c>
      <c r="D13" s="3">
        <f>IF( OR( NOT( ISNUMBER( 'обеспеченность в кол-вах'!F14 ) ), NOT( ISNUMBER( 'обеспеченность в кол-вах'!G14 ) ) ), "",  IF( 'обеспеченность в кол-вах'!F14 &lt;= 'обеспеченность в кол-вах'!G14, 0, 'обеспеченность в кол-вах'!F14 - 'обеспеченность в кол-вах'!G14 ) )</f>
        <v>0</v>
      </c>
      <c r="E13" s="3">
        <f>IF( OR( NOT( ISNUMBER( 'обеспеченность в кол-вах'!H14 ) ), NOT( ISNUMBER( 'обеспеченность в кол-вах'!I14 ) ) ), "",  IF( 'обеспеченность в кол-вах'!H14 &lt;= 'обеспеченность в кол-вах'!I14, 0, 'обеспеченность в кол-вах'!H14 - 'обеспеченность в кол-вах'!I14 ) )</f>
        <v>0</v>
      </c>
      <c r="F13" s="3">
        <f>IF( OR( NOT( ISNUMBER( 'обеспеченность в кол-вах'!J14 ) ), NOT( ISNUMBER( 'обеспеченность в кол-вах'!K14 ) ) ), "",  IF( 'обеспеченность в кол-вах'!J14 &lt;= 'обеспеченность в кол-вах'!K14, 0, 'обеспеченность в кол-вах'!J14 - 'обеспеченность в кол-вах'!K14 ) )</f>
        <v>0</v>
      </c>
      <c r="G13" s="3">
        <f>IF( OR( NOT( ISNUMBER( 'обеспеченность в кол-вах'!L14 ) ), NOT( ISNUMBER( 'обеспеченность в кол-вах'!M14 ) ) ), "",  IF( 'обеспеченность в кол-вах'!L14 &lt;= 'обеспеченность в кол-вах'!M14, 0, 'обеспеченность в кол-вах'!L14 - 'обеспеченность в кол-вах'!M14 ) )</f>
        <v>0</v>
      </c>
      <c r="H13" s="3">
        <f>IF( OR( NOT( ISNUMBER( 'обеспеченность в кол-вах'!N14 ) ), NOT( ISNUMBER( 'обеспеченность в кол-вах'!O14 ) ) ), "",  IF( 'обеспеченность в кол-вах'!N14 &lt;= 'обеспеченность в кол-вах'!O14, 0, 'обеспеченность в кол-вах'!N14 - 'обеспеченность в кол-вах'!O14 ) )</f>
        <v>0</v>
      </c>
      <c r="I13" s="3" t="str">
        <f>IF( OR( NOT( ISNUMBER( 'обеспеченность в кол-вах'!P14 ) ), NOT( ISNUMBER( 'обеспеченность в кол-вах'!Q14 ) ) ), "",  IF( 'обеспеченность в кол-вах'!P14 &lt;= 'обеспеченность в кол-вах'!Q14, 0, 'обеспеченность в кол-вах'!P14 - 'обеспеченность в кол-вах'!Q14 ) )</f>
        <v/>
      </c>
      <c r="J13" s="3">
        <f>IF( OR( NOT( ISNUMBER( 'обеспеченность в кол-вах'!R14 ) ), NOT( ISNUMBER( 'обеспеченность в кол-вах'!S14 ) ) ), "",  IF( 'обеспеченность в кол-вах'!R14 &lt;= 'обеспеченность в кол-вах'!S14, 0, 'обеспеченность в кол-вах'!R14 - 'обеспеченность в кол-вах'!S14 ) )</f>
        <v>53</v>
      </c>
      <c r="K13" s="3" t="str">
        <f>IF( OR( NOT( ISNUMBER( 'обеспеченность в кол-вах'!T14 ) ), NOT( ISNUMBER( 'обеспеченность в кол-вах'!U14 ) ) ), "",  IF( 'обеспеченность в кол-вах'!T14 &lt;= 'обеспеченность в кол-вах'!U14, 0, 'обеспеченность в кол-вах'!T14 - 'обеспеченность в кол-вах'!U14 ) )</f>
        <v/>
      </c>
      <c r="L13" s="3">
        <f>IF( OR( NOT( ISNUMBER( 'обеспеченность в кол-вах'!V14 ) ), NOT( ISNUMBER( 'обеспеченность в кол-вах'!W14 ) ) ), "",  IF( 'обеспеченность в кол-вах'!V14 &lt;= 'обеспеченность в кол-вах'!W14, 0, 'обеспеченность в кол-вах'!V14 - 'обеспеченность в кол-вах'!W14 ) )</f>
        <v>43</v>
      </c>
      <c r="M13" s="3" t="str">
        <f>IF( OR( NOT( ISNUMBER( 'обеспеченность в кол-вах'!X14 ) ), NOT( ISNUMBER( 'обеспеченность в кол-вах'!Y14 ) ) ), "",  IF( 'обеспеченность в кол-вах'!X14 &lt;= 'обеспеченность в кол-вах'!Y14, 0, 'обеспеченность в кол-вах'!X14 - 'обеспеченность в кол-вах'!Y14 ) )</f>
        <v/>
      </c>
      <c r="N13" s="3">
        <f>IF( OR( NOT( ISNUMBER( 'обеспеченность в кол-вах'!Z14 ) ), NOT( ISNUMBER( 'обеспеченность в кол-вах'!AA14 ) ) ), "",  IF( 'обеспеченность в кол-вах'!Z14 &lt;= 'обеспеченность в кол-вах'!AA14, 0, 'обеспеченность в кол-вах'!Z14 - 'обеспеченность в кол-вах'!AA14 ) )</f>
        <v>53</v>
      </c>
      <c r="O13" s="3" t="str">
        <f>IF( OR( NOT( ISNUMBER( 'обеспеченность в кол-вах'!AB14 ) ), NOT( ISNUMBER( 'обеспеченность в кол-вах'!AC14 ) ) ), "",  IF( 'обеспеченность в кол-вах'!AB14 &lt;= 'обеспеченность в кол-вах'!AC14, 0, 'обеспеченность в кол-вах'!AB14 - 'обеспеченность в кол-вах'!AC14 ) )</f>
        <v/>
      </c>
      <c r="P13" s="3">
        <f>IF( OR( NOT( ISNUMBER( 'обеспеченность в кол-вах'!AD14 ) ), NOT( ISNUMBER( 'обеспеченность в кол-вах'!AE14 ) ) ), "",  IF( 'обеспеченность в кол-вах'!AD14 &lt;= 'обеспеченность в кол-вах'!AE14, 0, 'обеспеченность в кол-вах'!AD14 - 'обеспеченность в кол-вах'!AE14 ) )</f>
        <v>23</v>
      </c>
      <c r="Q13" s="3" t="str">
        <f>IF( OR( NOT( ISNUMBER( 'обеспеченность в кол-вах'!AF14 ) ), NOT( ISNUMBER( 'обеспеченность в кол-вах'!AG14 ) ) ), "",  IF( 'обеспеченность в кол-вах'!AF14 &lt;= 'обеспеченность в кол-вах'!AG14, 0, 'обеспеченность в кол-вах'!AF14 - 'обеспеченность в кол-вах'!AG14 ) )</f>
        <v/>
      </c>
      <c r="R13" s="3" t="str">
        <f>IF( OR( NOT( ISNUMBER( 'обеспеченность в кол-вах'!#REF! ) ), NOT( ISNUMBER( 'обеспеченность в кол-вах'!#REF! ) ) ), "",  IF( 'обеспеченность в кол-вах'!#REF! &lt;= 'обеспеченность в кол-вах'!#REF!, 0, 'обеспеченность в кол-вах'!#REF! - 'обеспеченность в кол-вах'!#REF! ) )</f>
        <v/>
      </c>
      <c r="S13" s="3">
        <f>IF( OR( NOT( ISNUMBER( 'обеспеченность в кол-вах'!AH14 ) ), NOT( ISNUMBER( 'обеспеченность в кол-вах'!AI14 ) ) ), "",  IF( 'обеспеченность в кол-вах'!AH14 &lt;= 'обеспеченность в кол-вах'!AI14, 0, 'обеспеченность в кол-вах'!AH14 - 'обеспеченность в кол-вах'!AI14 ) )</f>
        <v>0</v>
      </c>
      <c r="T13" s="3">
        <f>IF( OR( NOT( ISNUMBER( 'обеспеченность в кол-вах'!AJ14 ) ), NOT( ISNUMBER( 'обеспеченность в кол-вах'!AK14 ) ) ), "",  IF( 'обеспеченность в кол-вах'!AJ14 &lt;= 'обеспеченность в кол-вах'!AK14, 0, 'обеспеченность в кол-вах'!AJ14 - 'обеспеченность в кол-вах'!AK14 ) )</f>
        <v>0</v>
      </c>
      <c r="U13" s="3" t="str">
        <f>IF( OR( NOT( ISNUMBER( 'обеспеченность в кол-вах'!AL14 ) ), NOT( ISNUMBER( 'обеспеченность в кол-вах'!AM14 ) ) ), "",  IF( 'обеспеченность в кол-вах'!AL14 &lt;= 'обеспеченность в кол-вах'!AM14, 0, 'обеспеченность в кол-вах'!AL14 - 'обеспеченность в кол-вах'!AM14 ) )</f>
        <v/>
      </c>
      <c r="V13" s="3">
        <f>IF( OR( NOT( ISNUMBER( 'обеспеченность в кол-вах'!AN14 ) ), NOT( ISNUMBER( 'обеспеченность в кол-вах'!AO14 ) ) ), "",  IF( 'обеспеченность в кол-вах'!AN14 &lt;= 'обеспеченность в кол-вах'!AO14, 0, 'обеспеченность в кол-вах'!AN14 - 'обеспеченность в кол-вах'!AO14 ) )</f>
        <v>0</v>
      </c>
      <c r="W13" s="3" t="str">
        <f>IF( OR( NOT( ISNUMBER( 'обеспеченность в кол-вах'!AP14 ) ), NOT( ISNUMBER( 'обеспеченность в кол-вах'!AQ14 ) ) ), "",  IF( 'обеспеченность в кол-вах'!AP14 &lt;= 'обеспеченность в кол-вах'!AQ14, 0, 'обеспеченность в кол-вах'!AP14 - 'обеспеченность в кол-вах'!AQ14 ) )</f>
        <v/>
      </c>
      <c r="X13" s="3">
        <f>IF( OR( NOT( ISNUMBER( 'обеспеченность в кол-вах'!AR14 ) ), NOT( ISNUMBER( 'обеспеченность в кол-вах'!AS14 ) ) ), "",  IF( 'обеспеченность в кол-вах'!AR14 &lt;= 'обеспеченность в кол-вах'!AS14, 0, 'обеспеченность в кол-вах'!AR14 - 'обеспеченность в кол-вах'!AS14 ) )</f>
        <v>0</v>
      </c>
      <c r="Y13" s="3">
        <f>IF( OR( NOT( ISNUMBER( 'обеспеченность в кол-вах'!AT14 ) ), NOT( ISNUMBER( 'обеспеченность в кол-вах'!AU14 ) ) ), "",  IF( 'обеспеченность в кол-вах'!AT14 &lt;= 'обеспеченность в кол-вах'!AU14, 0, 'обеспеченность в кол-вах'!AT14 - 'обеспеченность в кол-вах'!AU14 ) )</f>
        <v>0</v>
      </c>
      <c r="Z13" s="3">
        <f>IF( OR( NOT( ISNUMBER( 'обеспеченность в кол-вах'!AV14 ) ), NOT( ISNUMBER( 'обеспеченность в кол-вах'!AW14 ) ) ), "",  IF( 'обеспеченность в кол-вах'!AV14 &lt;= 'обеспеченность в кол-вах'!AW14, 0, 'обеспеченность в кол-вах'!AV14 - 'обеспеченность в кол-вах'!AW14 ) )</f>
        <v>0</v>
      </c>
      <c r="AA13" s="3" t="str">
        <f>IF( OR( NOT( ISNUMBER( 'обеспеченность в кол-вах'!AX14 ) ), NOT( ISNUMBER( 'обеспеченность в кол-вах'!AY14 ) ) ), "",  IF( 'обеспеченность в кол-вах'!AX14 &lt;= 'обеспеченность в кол-вах'!AY14, 0, 'обеспеченность в кол-вах'!AX14 - 'обеспеченность в кол-вах'!AY14 ) )</f>
        <v/>
      </c>
      <c r="AB13" s="3">
        <f>IF( OR( NOT( ISNUMBER( 'обеспеченность в кол-вах'!AZ14 ) ), NOT( ISNUMBER( 'обеспеченность в кол-вах'!BA14 ) ) ), "",  IF( 'обеспеченность в кол-вах'!AZ14 &lt;= 'обеспеченность в кол-вах'!BA14, 0, 'обеспеченность в кол-вах'!AZ14 - 'обеспеченность в кол-вах'!BA14 ) )</f>
        <v>0</v>
      </c>
      <c r="AC13" s="3">
        <f>IF( OR( NOT( ISNUMBER( 'обеспеченность в кол-вах'!BB14 ) ), NOT( ISNUMBER( 'обеспеченность в кол-вах'!BC14 ) ) ), "",  IF( 'обеспеченность в кол-вах'!BB14 &lt;= 'обеспеченность в кол-вах'!BC14, 0, 'обеспеченность в кол-вах'!BB14 - 'обеспеченность в кол-вах'!BC14 ) )</f>
        <v>0</v>
      </c>
      <c r="AD13" s="3" t="str">
        <f>IF( OR( NOT( ISNUMBER( 'обеспеченность в кол-вах'!BD14 ) ), NOT( ISNUMBER( 'обеспеченность в кол-вах'!BE14 ) ) ), "",  IF( 'обеспеченность в кол-вах'!BD14 &lt;= 'обеспеченность в кол-вах'!BE14, 0, 'обеспеченность в кол-вах'!BD14 - 'обеспеченность в кол-вах'!BE14 ) )</f>
        <v/>
      </c>
      <c r="AE13" s="3">
        <f>IF( OR( NOT( ISNUMBER( 'обеспеченность в кол-вах'!BF14 ) ), NOT( ISNUMBER( 'обеспеченность в кол-вах'!BG14 ) ) ), "",  IF( 'обеспеченность в кол-вах'!BF14 &lt;= 'обеспеченность в кол-вах'!BG14, 0, 'обеспеченность в кол-вах'!BF14 - 'обеспеченность в кол-вах'!BG14 ) )</f>
        <v>0</v>
      </c>
    </row>
    <row r="14" spans="1:31" ht="24" customHeight="1">
      <c r="A14" s="2" t="s">
        <v>43</v>
      </c>
      <c r="B14" s="3">
        <f>IF( OR( NOT( ISNUMBER( 'обеспеченность в кол-вах'!B15 ) ), NOT( ISNUMBER( 'обеспеченность в кол-вах'!C15 ) ) ), "",  IF( 'обеспеченность в кол-вах'!B15 &lt;= 'обеспеченность в кол-вах'!C15, 0, 'обеспеченность в кол-вах'!B15 - 'обеспеченность в кол-вах'!C15 ) )</f>
        <v>0</v>
      </c>
      <c r="C14" s="3" t="str">
        <f>IF( OR( NOT( ISNUMBER( 'обеспеченность в кол-вах'!D15 ) ), NOT( ISNUMBER( 'обеспеченность в кол-вах'!E15 ) ) ), "",  IF( 'обеспеченность в кол-вах'!D15 &lt;= 'обеспеченность в кол-вах'!E15, 0, 'обеспеченность в кол-вах'!D15 - 'обеспеченность в кол-вах'!E15 ) )</f>
        <v/>
      </c>
      <c r="D14" s="3">
        <f>IF( OR( NOT( ISNUMBER( 'обеспеченность в кол-вах'!F15 ) ), NOT( ISNUMBER( 'обеспеченность в кол-вах'!G15 ) ) ), "",  IF( 'обеспеченность в кол-вах'!F15 &lt;= 'обеспеченность в кол-вах'!G15, 0, 'обеспеченность в кол-вах'!F15 - 'обеспеченность в кол-вах'!G15 ) )</f>
        <v>0</v>
      </c>
      <c r="E14" s="3">
        <f>IF( OR( NOT( ISNUMBER( 'обеспеченность в кол-вах'!H15 ) ), NOT( ISNUMBER( 'обеспеченность в кол-вах'!I15 ) ) ), "",  IF( 'обеспеченность в кол-вах'!H15 &lt;= 'обеспеченность в кол-вах'!I15, 0, 'обеспеченность в кол-вах'!H15 - 'обеспеченность в кол-вах'!I15 ) )</f>
        <v>0</v>
      </c>
      <c r="F14" s="3">
        <f>IF( OR( NOT( ISNUMBER( 'обеспеченность в кол-вах'!J15 ) ), NOT( ISNUMBER( 'обеспеченность в кол-вах'!K15 ) ) ), "",  IF( 'обеспеченность в кол-вах'!J15 &lt;= 'обеспеченность в кол-вах'!K15, 0, 'обеспеченность в кол-вах'!J15 - 'обеспеченность в кол-вах'!K15 ) )</f>
        <v>0</v>
      </c>
      <c r="G14" s="3">
        <f>IF( OR( NOT( ISNUMBER( 'обеспеченность в кол-вах'!L15 ) ), NOT( ISNUMBER( 'обеспеченность в кол-вах'!M15 ) ) ), "",  IF( 'обеспеченность в кол-вах'!L15 &lt;= 'обеспеченность в кол-вах'!M15, 0, 'обеспеченность в кол-вах'!L15 - 'обеспеченность в кол-вах'!M15 ) )</f>
        <v>0</v>
      </c>
      <c r="H14" s="3">
        <f>IF( OR( NOT( ISNUMBER( 'обеспеченность в кол-вах'!N15 ) ), NOT( ISNUMBER( 'обеспеченность в кол-вах'!O15 ) ) ), "",  IF( 'обеспеченность в кол-вах'!N15 &lt;= 'обеспеченность в кол-вах'!O15, 0, 'обеспеченность в кол-вах'!N15 - 'обеспеченность в кол-вах'!O15 ) )</f>
        <v>0</v>
      </c>
      <c r="I14" s="3" t="str">
        <f>IF( OR( NOT( ISNUMBER( 'обеспеченность в кол-вах'!P15 ) ), NOT( ISNUMBER( 'обеспеченность в кол-вах'!Q15 ) ) ), "",  IF( 'обеспеченность в кол-вах'!P15 &lt;= 'обеспеченность в кол-вах'!Q15, 0, 'обеспеченность в кол-вах'!P15 - 'обеспеченность в кол-вах'!Q15 ) )</f>
        <v/>
      </c>
      <c r="J14" s="3">
        <f>IF( OR( NOT( ISNUMBER( 'обеспеченность в кол-вах'!R15 ) ), NOT( ISNUMBER( 'обеспеченность в кол-вах'!S15 ) ) ), "",  IF( 'обеспеченность в кол-вах'!R15 &lt;= 'обеспеченность в кол-вах'!S15, 0, 'обеспеченность в кол-вах'!R15 - 'обеспеченность в кол-вах'!S15 ) )</f>
        <v>52</v>
      </c>
      <c r="K14" s="3" t="str">
        <f>IF( OR( NOT( ISNUMBER( 'обеспеченность в кол-вах'!T15 ) ), NOT( ISNUMBER( 'обеспеченность в кол-вах'!U15 ) ) ), "",  IF( 'обеспеченность в кол-вах'!T15 &lt;= 'обеспеченность в кол-вах'!U15, 0, 'обеспеченность в кол-вах'!T15 - 'обеспеченность в кол-вах'!U15 ) )</f>
        <v/>
      </c>
      <c r="L14" s="3">
        <f>IF( OR( NOT( ISNUMBER( 'обеспеченность в кол-вах'!V15 ) ), NOT( ISNUMBER( 'обеспеченность в кол-вах'!W15 ) ) ), "",  IF( 'обеспеченность в кол-вах'!V15 &lt;= 'обеспеченность в кол-вах'!W15, 0, 'обеспеченность в кол-вах'!V15 - 'обеспеченность в кол-вах'!W15 ) )</f>
        <v>52</v>
      </c>
      <c r="M14" s="3" t="str">
        <f>IF( OR( NOT( ISNUMBER( 'обеспеченность в кол-вах'!X15 ) ), NOT( ISNUMBER( 'обеспеченность в кол-вах'!Y15 ) ) ), "",  IF( 'обеспеченность в кол-вах'!X15 &lt;= 'обеспеченность в кол-вах'!Y15, 0, 'обеспеченность в кол-вах'!X15 - 'обеспеченность в кол-вах'!Y15 ) )</f>
        <v/>
      </c>
      <c r="N14" s="3">
        <f>IF( OR( NOT( ISNUMBER( 'обеспеченность в кол-вах'!Z15 ) ), NOT( ISNUMBER( 'обеспеченность в кол-вах'!AA15 ) ) ), "",  IF( 'обеспеченность в кол-вах'!Z15 &lt;= 'обеспеченность в кол-вах'!AA15, 0, 'обеспеченность в кол-вах'!Z15 - 'обеспеченность в кол-вах'!AA15 ) )</f>
        <v>52</v>
      </c>
      <c r="O14" s="3" t="str">
        <f>IF( OR( NOT( ISNUMBER( 'обеспеченность в кол-вах'!AB15 ) ), NOT( ISNUMBER( 'обеспеченность в кол-вах'!AC15 ) ) ), "",  IF( 'обеспеченность в кол-вах'!AB15 &lt;= 'обеспеченность в кол-вах'!AC15, 0, 'обеспеченность в кол-вах'!AB15 - 'обеспеченность в кол-вах'!AC15 ) )</f>
        <v/>
      </c>
      <c r="P14" s="3">
        <f>IF( OR( NOT( ISNUMBER( 'обеспеченность в кол-вах'!AD15 ) ), NOT( ISNUMBER( 'обеспеченность в кол-вах'!AE15 ) ) ), "",  IF( 'обеспеченность в кол-вах'!AD15 &lt;= 'обеспеченность в кол-вах'!AE15, 0, 'обеспеченность в кол-вах'!AD15 - 'обеспеченность в кол-вах'!AE15 ) )</f>
        <v>22</v>
      </c>
      <c r="Q14" s="3" t="str">
        <f>IF( OR( NOT( ISNUMBER( 'обеспеченность в кол-вах'!AF15 ) ), NOT( ISNUMBER( 'обеспеченность в кол-вах'!AG15 ) ) ), "",  IF( 'обеспеченность в кол-вах'!AF15 &lt;= 'обеспеченность в кол-вах'!AG15, 0, 'обеспеченность в кол-вах'!AF15 - 'обеспеченность в кол-вах'!AG15 ) )</f>
        <v/>
      </c>
      <c r="R14" s="3" t="str">
        <f>IF( OR( NOT( ISNUMBER( 'обеспеченность в кол-вах'!#REF! ) ), NOT( ISNUMBER( 'обеспеченность в кол-вах'!#REF! ) ) ), "",  IF( 'обеспеченность в кол-вах'!#REF! &lt;= 'обеспеченность в кол-вах'!#REF!, 0, 'обеспеченность в кол-вах'!#REF! - 'обеспеченность в кол-вах'!#REF! ) )</f>
        <v/>
      </c>
      <c r="S14" s="3">
        <f>IF( OR( NOT( ISNUMBER( 'обеспеченность в кол-вах'!AH15 ) ), NOT( ISNUMBER( 'обеспеченность в кол-вах'!AI15 ) ) ), "",  IF( 'обеспеченность в кол-вах'!AH15 &lt;= 'обеспеченность в кол-вах'!AI15, 0, 'обеспеченность в кол-вах'!AH15 - 'обеспеченность в кол-вах'!AI15 ) )</f>
        <v>0</v>
      </c>
      <c r="T14" s="3">
        <f>IF( OR( NOT( ISNUMBER( 'обеспеченность в кол-вах'!AJ15 ) ), NOT( ISNUMBER( 'обеспеченность в кол-вах'!AK15 ) ) ), "",  IF( 'обеспеченность в кол-вах'!AJ15 &lt;= 'обеспеченность в кол-вах'!AK15, 0, 'обеспеченность в кол-вах'!AJ15 - 'обеспеченность в кол-вах'!AK15 ) )</f>
        <v>0</v>
      </c>
      <c r="U14" s="3" t="str">
        <f>IF( OR( NOT( ISNUMBER( 'обеспеченность в кол-вах'!AL15 ) ), NOT( ISNUMBER( 'обеспеченность в кол-вах'!AM15 ) ) ), "",  IF( 'обеспеченность в кол-вах'!AL15 &lt;= 'обеспеченность в кол-вах'!AM15, 0, 'обеспеченность в кол-вах'!AL15 - 'обеспеченность в кол-вах'!AM15 ) )</f>
        <v/>
      </c>
      <c r="V14" s="3">
        <f>IF( OR( NOT( ISNUMBER( 'обеспеченность в кол-вах'!AN15 ) ), NOT( ISNUMBER( 'обеспеченность в кол-вах'!AO15 ) ) ), "",  IF( 'обеспеченность в кол-вах'!AN15 &lt;= 'обеспеченность в кол-вах'!AO15, 0, 'обеспеченность в кол-вах'!AN15 - 'обеспеченность в кол-вах'!AO15 ) )</f>
        <v>0</v>
      </c>
      <c r="W14" s="3" t="str">
        <f>IF( OR( NOT( ISNUMBER( 'обеспеченность в кол-вах'!AP15 ) ), NOT( ISNUMBER( 'обеспеченность в кол-вах'!AQ15 ) ) ), "",  IF( 'обеспеченность в кол-вах'!AP15 &lt;= 'обеспеченность в кол-вах'!AQ15, 0, 'обеспеченность в кол-вах'!AP15 - 'обеспеченность в кол-вах'!AQ15 ) )</f>
        <v/>
      </c>
      <c r="X14" s="3">
        <f>IF( OR( NOT( ISNUMBER( 'обеспеченность в кол-вах'!AR15 ) ), NOT( ISNUMBER( 'обеспеченность в кол-вах'!AS15 ) ) ), "",  IF( 'обеспеченность в кол-вах'!AR15 &lt;= 'обеспеченность в кол-вах'!AS15, 0, 'обеспеченность в кол-вах'!AR15 - 'обеспеченность в кол-вах'!AS15 ) )</f>
        <v>0</v>
      </c>
      <c r="Y14" s="3">
        <f>IF( OR( NOT( ISNUMBER( 'обеспеченность в кол-вах'!AT15 ) ), NOT( ISNUMBER( 'обеспеченность в кол-вах'!AU15 ) ) ), "",  IF( 'обеспеченность в кол-вах'!AT15 &lt;= 'обеспеченность в кол-вах'!AU15, 0, 'обеспеченность в кол-вах'!AT15 - 'обеспеченность в кол-вах'!AU15 ) )</f>
        <v>0</v>
      </c>
      <c r="Z14" s="3">
        <f>IF( OR( NOT( ISNUMBER( 'обеспеченность в кол-вах'!AV15 ) ), NOT( ISNUMBER( 'обеспеченность в кол-вах'!AW15 ) ) ), "",  IF( 'обеспеченность в кол-вах'!AV15 &lt;= 'обеспеченность в кол-вах'!AW15, 0, 'обеспеченность в кол-вах'!AV15 - 'обеспеченность в кол-вах'!AW15 ) )</f>
        <v>0</v>
      </c>
      <c r="AA14" s="3" t="str">
        <f>IF( OR( NOT( ISNUMBER( 'обеспеченность в кол-вах'!AX15 ) ), NOT( ISNUMBER( 'обеспеченность в кол-вах'!AY15 ) ) ), "",  IF( 'обеспеченность в кол-вах'!AX15 &lt;= 'обеспеченность в кол-вах'!AY15, 0, 'обеспеченность в кол-вах'!AX15 - 'обеспеченность в кол-вах'!AY15 ) )</f>
        <v/>
      </c>
      <c r="AB14" s="3">
        <f>IF( OR( NOT( ISNUMBER( 'обеспеченность в кол-вах'!AZ15 ) ), NOT( ISNUMBER( 'обеспеченность в кол-вах'!BA15 ) ) ), "",  IF( 'обеспеченность в кол-вах'!AZ15 &lt;= 'обеспеченность в кол-вах'!BA15, 0, 'обеспеченность в кол-вах'!AZ15 - 'обеспеченность в кол-вах'!BA15 ) )</f>
        <v>0</v>
      </c>
      <c r="AC14" s="3">
        <f>IF( OR( NOT( ISNUMBER( 'обеспеченность в кол-вах'!BB15 ) ), NOT( ISNUMBER( 'обеспеченность в кол-вах'!BC15 ) ) ), "",  IF( 'обеспеченность в кол-вах'!BB15 &lt;= 'обеспеченность в кол-вах'!BC15, 0, 'обеспеченность в кол-вах'!BB15 - 'обеспеченность в кол-вах'!BC15 ) )</f>
        <v>0</v>
      </c>
      <c r="AD14" s="3" t="str">
        <f>IF( OR( NOT( ISNUMBER( 'обеспеченность в кол-вах'!BD15 ) ), NOT( ISNUMBER( 'обеспеченность в кол-вах'!BE15 ) ) ), "",  IF( 'обеспеченность в кол-вах'!BD15 &lt;= 'обеспеченность в кол-вах'!BE15, 0, 'обеспеченность в кол-вах'!BD15 - 'обеспеченность в кол-вах'!BE15 ) )</f>
        <v/>
      </c>
      <c r="AE14" s="3">
        <f>IF( OR( NOT( ISNUMBER( 'обеспеченность в кол-вах'!BF15 ) ), NOT( ISNUMBER( 'обеспеченность в кол-вах'!BG15 ) ) ), "",  IF( 'обеспеченность в кол-вах'!BF15 &lt;= 'обеспеченность в кол-вах'!BG15, 0, 'обеспеченность в кол-вах'!BF15 - 'обеспеченность в кол-вах'!BG15 ) )</f>
        <v>0</v>
      </c>
    </row>
    <row r="15" spans="1:31" ht="24" customHeight="1">
      <c r="A15" s="2" t="s">
        <v>44</v>
      </c>
      <c r="B15" s="4">
        <f t="shared" ref="B15:AE15" si="1">IF( COUNT( B10:B14 ) = 0, "", SUM( B10:B14 ) )</f>
        <v>0</v>
      </c>
      <c r="C15" s="4">
        <f t="shared" si="1"/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 t="str">
        <f t="shared" si="1"/>
        <v/>
      </c>
      <c r="J15" s="4">
        <f t="shared" si="1"/>
        <v>248</v>
      </c>
      <c r="K15" s="4" t="str">
        <f t="shared" si="1"/>
        <v/>
      </c>
      <c r="L15" s="4">
        <f t="shared" si="1"/>
        <v>198</v>
      </c>
      <c r="M15" s="4" t="str">
        <f t="shared" si="1"/>
        <v/>
      </c>
      <c r="N15" s="4">
        <f t="shared" si="1"/>
        <v>268</v>
      </c>
      <c r="O15" s="4" t="str">
        <f t="shared" si="1"/>
        <v/>
      </c>
      <c r="P15" s="4">
        <f t="shared" si="1"/>
        <v>208</v>
      </c>
      <c r="Q15" s="4" t="str">
        <f t="shared" si="1"/>
        <v/>
      </c>
      <c r="R15" s="4" t="str">
        <f t="shared" si="1"/>
        <v/>
      </c>
      <c r="S15" s="4">
        <f t="shared" si="1"/>
        <v>0</v>
      </c>
      <c r="T15" s="4">
        <f t="shared" si="1"/>
        <v>0</v>
      </c>
      <c r="U15" s="4" t="str">
        <f t="shared" si="1"/>
        <v/>
      </c>
      <c r="V15" s="4">
        <f t="shared" si="1"/>
        <v>0</v>
      </c>
      <c r="W15" s="4">
        <f t="shared" si="1"/>
        <v>0</v>
      </c>
      <c r="X15" s="4">
        <f t="shared" si="1"/>
        <v>0</v>
      </c>
      <c r="Y15" s="4">
        <f t="shared" si="1"/>
        <v>0</v>
      </c>
      <c r="Z15" s="4">
        <f t="shared" si="1"/>
        <v>0</v>
      </c>
      <c r="AA15" s="4" t="str">
        <f t="shared" si="1"/>
        <v/>
      </c>
      <c r="AB15" s="4">
        <f t="shared" si="1"/>
        <v>0</v>
      </c>
      <c r="AC15" s="4">
        <f t="shared" si="1"/>
        <v>0</v>
      </c>
      <c r="AD15" s="4" t="str">
        <f t="shared" si="1"/>
        <v/>
      </c>
      <c r="AE15" s="4">
        <f t="shared" si="1"/>
        <v>0</v>
      </c>
    </row>
    <row r="16" spans="1:31" ht="24" customHeight="1">
      <c r="A16" s="2" t="s">
        <v>45</v>
      </c>
      <c r="B16" s="3">
        <f>IF( OR( NOT( ISNUMBER( 'обеспеченность в кол-вах'!B17 ) ), NOT( ISNUMBER( 'обеспеченность в кол-вах'!C17 ) ) ), "",  IF( 'обеспеченность в кол-вах'!B17 &lt;= 'обеспеченность в кол-вах'!C17, 0, 'обеспеченность в кол-вах'!B17 - 'обеспеченность в кол-вах'!C17 ) )</f>
        <v>0</v>
      </c>
      <c r="C16" s="3" t="str">
        <f>IF( OR( NOT( ISNUMBER( 'обеспеченность в кол-вах'!D17 ) ), NOT( ISNUMBER( 'обеспеченность в кол-вах'!E17 ) ) ), "",  IF( 'обеспеченность в кол-вах'!D17 &lt;= 'обеспеченность в кол-вах'!E17, 0, 'обеспеченность в кол-вах'!D17 - 'обеспеченность в кол-вах'!E17 ) )</f>
        <v/>
      </c>
      <c r="D16" s="3">
        <f>IF( OR( NOT( ISNUMBER( 'обеспеченность в кол-вах'!F17 ) ), NOT( ISNUMBER( 'обеспеченность в кол-вах'!G17 ) ) ), "",  IF( 'обеспеченность в кол-вах'!F17 &lt;= 'обеспеченность в кол-вах'!G17, 0, 'обеспеченность в кол-вах'!F17 - 'обеспеченность в кол-вах'!G17 ) )</f>
        <v>0</v>
      </c>
      <c r="E16" s="3">
        <f>IF( OR( NOT( ISNUMBER( 'обеспеченность в кол-вах'!H17 ) ), NOT( ISNUMBER( 'обеспеченность в кол-вах'!I17 ) ) ), "",  IF( 'обеспеченность в кол-вах'!H17 &lt;= 'обеспеченность в кол-вах'!I17, 0, 'обеспеченность в кол-вах'!H17 - 'обеспеченность в кол-вах'!I17 ) )</f>
        <v>0</v>
      </c>
      <c r="F16" s="3">
        <f>IF( OR( NOT( ISNUMBER( 'обеспеченность в кол-вах'!J17 ) ), NOT( ISNUMBER( 'обеспеченность в кол-вах'!K17 ) ) ), "",  IF( 'обеспеченность в кол-вах'!J17 &lt;= 'обеспеченность в кол-вах'!K17, 0, 'обеспеченность в кол-вах'!J17 - 'обеспеченность в кол-вах'!K17 ) )</f>
        <v>0</v>
      </c>
      <c r="G16" s="3">
        <f>IF( OR( NOT( ISNUMBER( 'обеспеченность в кол-вах'!L17 ) ), NOT( ISNUMBER( 'обеспеченность в кол-вах'!M17 ) ) ), "",  IF( 'обеспеченность в кол-вах'!L17 &lt;= 'обеспеченность в кол-вах'!M17, 0, 'обеспеченность в кол-вах'!L17 - 'обеспеченность в кол-вах'!M17 ) )</f>
        <v>0</v>
      </c>
      <c r="H16" s="3">
        <f>IF( OR( NOT( ISNUMBER( 'обеспеченность в кол-вах'!N17 ) ), NOT( ISNUMBER( 'обеспеченность в кол-вах'!O17 ) ) ), "",  IF( 'обеспеченность в кол-вах'!N17 &lt;= 'обеспеченность в кол-вах'!O17, 0, 'обеспеченность в кол-вах'!N17 - 'обеспеченность в кол-вах'!O17 ) )</f>
        <v>0</v>
      </c>
      <c r="I16" s="3" t="str">
        <f>IF( OR( NOT( ISNUMBER( 'обеспеченность в кол-вах'!P17 ) ), NOT( ISNUMBER( 'обеспеченность в кол-вах'!Q17 ) ) ), "",  IF( 'обеспеченность в кол-вах'!P17 &lt;= 'обеспеченность в кол-вах'!Q17, 0, 'обеспеченность в кол-вах'!P17 - 'обеспеченность в кол-вах'!Q17 ) )</f>
        <v/>
      </c>
      <c r="J16" s="3" t="str">
        <f>IF( OR( NOT( ISNUMBER( 'обеспеченность в кол-вах'!R17 ) ), NOT( ISNUMBER( 'обеспеченность в кол-вах'!S17 ) ) ), "",  IF( 'обеспеченность в кол-вах'!R17 &lt;= 'обеспеченность в кол-вах'!S17, 0, 'обеспеченность в кол-вах'!R17 - 'обеспеченность в кол-вах'!S17 ) )</f>
        <v/>
      </c>
      <c r="K16" s="3" t="str">
        <f>IF( OR( NOT( ISNUMBER( 'обеспеченность в кол-вах'!T17 ) ), NOT( ISNUMBER( 'обеспеченность в кол-вах'!U17 ) ) ), "",  IF( 'обеспеченность в кол-вах'!T17 &lt;= 'обеспеченность в кол-вах'!U17, 0, 'обеспеченность в кол-вах'!T17 - 'обеспеченность в кол-вах'!U17 ) )</f>
        <v/>
      </c>
      <c r="L16" s="3">
        <f>IF( OR( NOT( ISNUMBER( 'обеспеченность в кол-вах'!V17 ) ), NOT( ISNUMBER( 'обеспеченность в кол-вах'!W17 ) ) ), "",  IF( 'обеспеченность в кол-вах'!V17 &lt;= 'обеспеченность в кол-вах'!W17, 0, 'обеспеченность в кол-вах'!V17 - 'обеспеченность в кол-вах'!W17 ) )</f>
        <v>30</v>
      </c>
      <c r="M16" s="3" t="str">
        <f>IF( OR( NOT( ISNUMBER( 'обеспеченность в кол-вах'!X17 ) ), NOT( ISNUMBER( 'обеспеченность в кол-вах'!Y17 ) ) ), "",  IF( 'обеспеченность в кол-вах'!X17 &lt;= 'обеспеченность в кол-вах'!Y17, 0, 'обеспеченность в кол-вах'!X17 - 'обеспеченность в кол-вах'!Y17 ) )</f>
        <v/>
      </c>
      <c r="N16" s="3" t="str">
        <f>IF( OR( NOT( ISNUMBER( 'обеспеченность в кол-вах'!Z17 ) ), NOT( ISNUMBER( 'обеспеченность в кол-вах'!AA17 ) ) ), "",  IF( 'обеспеченность в кол-вах'!Z17 &lt;= 'обеспеченность в кол-вах'!AA17, 0, 'обеспеченность в кол-вах'!Z17 - 'обеспеченность в кол-вах'!AA17 ) )</f>
        <v/>
      </c>
      <c r="O16" s="3" t="str">
        <f>IF( OR( NOT( ISNUMBER( 'обеспеченность в кол-вах'!AB17 ) ), NOT( ISNUMBER( 'обеспеченность в кол-вах'!AC17 ) ) ), "",  IF( 'обеспеченность в кол-вах'!AB17 &lt;= 'обеспеченность в кол-вах'!AC17, 0, 'обеспеченность в кол-вах'!AB17 - 'обеспеченность в кол-вах'!AC17 ) )</f>
        <v/>
      </c>
      <c r="P16" s="3">
        <f>IF( OR( NOT( ISNUMBER( 'обеспеченность в кол-вах'!AD17 ) ), NOT( ISNUMBER( 'обеспеченность в кол-вах'!AE17 ) ) ), "",  IF( 'обеспеченность в кол-вах'!AD17 &lt;= 'обеспеченность в кол-вах'!AE17, 0, 'обеспеченность в кол-вах'!AD17 - 'обеспеченность в кол-вах'!AE17 ) )</f>
        <v>30</v>
      </c>
      <c r="Q16" s="3" t="str">
        <f>IF( OR( NOT( ISNUMBER( 'обеспеченность в кол-вах'!AF17 ) ), NOT( ISNUMBER( 'обеспеченность в кол-вах'!AG17 ) ) ), "",  IF( 'обеспеченность в кол-вах'!AF17 &lt;= 'обеспеченность в кол-вах'!AG17, 0, 'обеспеченность в кол-вах'!AF17 - 'обеспеченность в кол-вах'!AG17 ) )</f>
        <v/>
      </c>
      <c r="R16" s="3" t="str">
        <f>IF( OR( NOT( ISNUMBER( 'обеспеченность в кол-вах'!#REF! ) ), NOT( ISNUMBER( 'обеспеченность в кол-вах'!#REF! ) ) ), "",  IF( 'обеспеченность в кол-вах'!#REF! &lt;= 'обеспеченность в кол-вах'!#REF!, 0, 'обеспеченность в кол-вах'!#REF! - 'обеспеченность в кол-вах'!#REF! ) )</f>
        <v/>
      </c>
      <c r="S16" s="3">
        <f>IF( OR( NOT( ISNUMBER( 'обеспеченность в кол-вах'!AH17 ) ), NOT( ISNUMBER( 'обеспеченность в кол-вах'!AI17 ) ) ), "",  IF( 'обеспеченность в кол-вах'!AH17 &lt;= 'обеспеченность в кол-вах'!AI17, 0, 'обеспеченность в кол-вах'!AH17 - 'обеспеченность в кол-вах'!AI17 ) )</f>
        <v>0</v>
      </c>
      <c r="T16" s="3">
        <f>IF( OR( NOT( ISNUMBER( 'обеспеченность в кол-вах'!AJ17 ) ), NOT( ISNUMBER( 'обеспеченность в кол-вах'!AK17 ) ) ), "",  IF( 'обеспеченность в кол-вах'!AJ17 &lt;= 'обеспеченность в кол-вах'!AK17, 0, 'обеспеченность в кол-вах'!AJ17 - 'обеспеченность в кол-вах'!AK17 ) )</f>
        <v>0</v>
      </c>
      <c r="U16" s="3" t="str">
        <f>IF( OR( NOT( ISNUMBER( 'обеспеченность в кол-вах'!AL17 ) ), NOT( ISNUMBER( 'обеспеченность в кол-вах'!AM17 ) ) ), "",  IF( 'обеспеченность в кол-вах'!AL17 &lt;= 'обеспеченность в кол-вах'!AM17, 0, 'обеспеченность в кол-вах'!AL17 - 'обеспеченность в кол-вах'!AM17 ) )</f>
        <v/>
      </c>
      <c r="V16" s="3">
        <f>IF( OR( NOT( ISNUMBER( 'обеспеченность в кол-вах'!AN17 ) ), NOT( ISNUMBER( 'обеспеченность в кол-вах'!AO17 ) ) ), "",  IF( 'обеспеченность в кол-вах'!AN17 &lt;= 'обеспеченность в кол-вах'!AO17, 0, 'обеспеченность в кол-вах'!AN17 - 'обеспеченность в кол-вах'!AO17 ) )</f>
        <v>0</v>
      </c>
      <c r="W16" s="3" t="str">
        <f>IF( OR( NOT( ISNUMBER( 'обеспеченность в кол-вах'!AP17 ) ), NOT( ISNUMBER( 'обеспеченность в кол-вах'!AQ17 ) ) ), "",  IF( 'обеспеченность в кол-вах'!AP17 &lt;= 'обеспеченность в кол-вах'!AQ17, 0, 'обеспеченность в кол-вах'!AP17 - 'обеспеченность в кол-вах'!AQ17 ) )</f>
        <v/>
      </c>
      <c r="X16" s="3">
        <f>IF( OR( NOT( ISNUMBER( 'обеспеченность в кол-вах'!AR17 ) ), NOT( ISNUMBER( 'обеспеченность в кол-вах'!AS17 ) ) ), "",  IF( 'обеспеченность в кол-вах'!AR17 &lt;= 'обеспеченность в кол-вах'!AS17, 0, 'обеспеченность в кол-вах'!AR17 - 'обеспеченность в кол-вах'!AS17 ) )</f>
        <v>0</v>
      </c>
      <c r="Y16" s="3">
        <f>IF( OR( NOT( ISNUMBER( 'обеспеченность в кол-вах'!AT17 ) ), NOT( ISNUMBER( 'обеспеченность в кол-вах'!AU17 ) ) ), "",  IF( 'обеспеченность в кол-вах'!AT17 &lt;= 'обеспеченность в кол-вах'!AU17, 0, 'обеспеченность в кол-вах'!AT17 - 'обеспеченность в кол-вах'!AU17 ) )</f>
        <v>0</v>
      </c>
      <c r="Z16" s="3">
        <f>IF( OR( NOT( ISNUMBER( 'обеспеченность в кол-вах'!AV17 ) ), NOT( ISNUMBER( 'обеспеченность в кол-вах'!AW17 ) ) ), "",  IF( 'обеспеченность в кол-вах'!AV17 &lt;= 'обеспеченность в кол-вах'!AW17, 0, 'обеспеченность в кол-вах'!AV17 - 'обеспеченность в кол-вах'!AW17 ) )</f>
        <v>0</v>
      </c>
      <c r="AA16" s="3">
        <f>IF( OR( NOT( ISNUMBER( 'обеспеченность в кол-вах'!AX17 ) ), NOT( ISNUMBER( 'обеспеченность в кол-вах'!AY17 ) ) ), "",  IF( 'обеспеченность в кол-вах'!AX17 &lt;= 'обеспеченность в кол-вах'!AY17, 0, 'обеспеченность в кол-вах'!AX17 - 'обеспеченность в кол-вах'!AY17 ) )</f>
        <v>0</v>
      </c>
      <c r="AB16" s="3">
        <f>IF( OR( NOT( ISNUMBER( 'обеспеченность в кол-вах'!AZ17 ) ), NOT( ISNUMBER( 'обеспеченность в кол-вах'!BA17 ) ) ), "",  IF( 'обеспеченность в кол-вах'!AZ17 &lt;= 'обеспеченность в кол-вах'!BA17, 0, 'обеспеченность в кол-вах'!AZ17 - 'обеспеченность в кол-вах'!BA17 ) )</f>
        <v>0</v>
      </c>
      <c r="AC16" s="3" t="str">
        <f>IF( OR( NOT( ISNUMBER( 'обеспеченность в кол-вах'!BB17 ) ), NOT( ISNUMBER( 'обеспеченность в кол-вах'!BC17 ) ) ), "",  IF( 'обеспеченность в кол-вах'!BB17 &lt;= 'обеспеченность в кол-вах'!BC17, 0, 'обеспеченность в кол-вах'!BB17 - 'обеспеченность в кол-вах'!BC17 ) )</f>
        <v/>
      </c>
      <c r="AD16" s="3" t="str">
        <f>IF( OR( NOT( ISNUMBER( 'обеспеченность в кол-вах'!BD17 ) ), NOT( ISNUMBER( 'обеспеченность в кол-вах'!BE17 ) ) ), "",  IF( 'обеспеченность в кол-вах'!BD17 &lt;= 'обеспеченность в кол-вах'!BE17, 0, 'обеспеченность в кол-вах'!BD17 - 'обеспеченность в кол-вах'!BE17 ) )</f>
        <v/>
      </c>
      <c r="AE16" s="3" t="str">
        <f>IF( OR( NOT( ISNUMBER( 'обеспеченность в кол-вах'!BF17 ) ), NOT( ISNUMBER( 'обеспеченность в кол-вах'!BG17 ) ) ), "",  IF( 'обеспеченность в кол-вах'!BF17 &lt;= 'обеспеченность в кол-вах'!BG17, 0, 'обеспеченность в кол-вах'!BF17 - 'обеспеченность в кол-вах'!BG17 ) )</f>
        <v/>
      </c>
    </row>
    <row r="17" spans="1:31" ht="24" customHeight="1">
      <c r="A17" s="2" t="s">
        <v>46</v>
      </c>
      <c r="B17" s="3">
        <f>IF( OR( NOT( ISNUMBER( 'обеспеченность в кол-вах'!B18 ) ), NOT( ISNUMBER( 'обеспеченность в кол-вах'!C18 ) ) ), "",  IF( 'обеспеченность в кол-вах'!B18 &lt;= 'обеспеченность в кол-вах'!C18, 0, 'обеспеченность в кол-вах'!B18 - 'обеспеченность в кол-вах'!C18 ) )</f>
        <v>0</v>
      </c>
      <c r="C17" s="3" t="str">
        <f>IF( OR( NOT( ISNUMBER( 'обеспеченность в кол-вах'!D18 ) ), NOT( ISNUMBER( 'обеспеченность в кол-вах'!E18 ) ) ), "",  IF( 'обеспеченность в кол-вах'!D18 &lt;= 'обеспеченность в кол-вах'!E18, 0, 'обеспеченность в кол-вах'!D18 - 'обеспеченность в кол-вах'!E18 ) )</f>
        <v/>
      </c>
      <c r="D17" s="3">
        <f>IF( OR( NOT( ISNUMBER( 'обеспеченность в кол-вах'!F18 ) ), NOT( ISNUMBER( 'обеспеченность в кол-вах'!G18 ) ) ), "",  IF( 'обеспеченность в кол-вах'!F18 &lt;= 'обеспеченность в кол-вах'!G18, 0, 'обеспеченность в кол-вах'!F18 - 'обеспеченность в кол-вах'!G18 ) )</f>
        <v>4</v>
      </c>
      <c r="E17" s="3">
        <f>IF( OR( NOT( ISNUMBER( 'обеспеченность в кол-вах'!H18 ) ), NOT( ISNUMBER( 'обеспеченность в кол-вах'!I18 ) ) ), "",  IF( 'обеспеченность в кол-вах'!H18 &lt;= 'обеспеченность в кол-вах'!I18, 0, 'обеспеченность в кол-вах'!H18 - 'обеспеченность в кол-вах'!I18 ) )</f>
        <v>0</v>
      </c>
      <c r="F17" s="3">
        <f>IF( OR( NOT( ISNUMBER( 'обеспеченность в кол-вах'!J18 ) ), NOT( ISNUMBER( 'обеспеченность в кол-вах'!K18 ) ) ), "",  IF( 'обеспеченность в кол-вах'!J18 &lt;= 'обеспеченность в кол-вах'!K18, 0, 'обеспеченность в кол-вах'!J18 - 'обеспеченность в кол-вах'!K18 ) )</f>
        <v>0</v>
      </c>
      <c r="G17" s="3">
        <f>IF( OR( NOT( ISNUMBER( 'обеспеченность в кол-вах'!L18 ) ), NOT( ISNUMBER( 'обеспеченность в кол-вах'!M18 ) ) ), "",  IF( 'обеспеченность в кол-вах'!L18 &lt;= 'обеспеченность в кол-вах'!M18, 0, 'обеспеченность в кол-вах'!L18 - 'обеспеченность в кол-вах'!M18 ) )</f>
        <v>0</v>
      </c>
      <c r="H17" s="3">
        <f>IF( OR( NOT( ISNUMBER( 'обеспеченность в кол-вах'!N18 ) ), NOT( ISNUMBER( 'обеспеченность в кол-вах'!O18 ) ) ), "",  IF( 'обеспеченность в кол-вах'!N18 &lt;= 'обеспеченность в кол-вах'!O18, 0, 'обеспеченность в кол-вах'!N18 - 'обеспеченность в кол-вах'!O18 ) )</f>
        <v>0</v>
      </c>
      <c r="I17" s="3" t="str">
        <f>IF( OR( NOT( ISNUMBER( 'обеспеченность в кол-вах'!P18 ) ), NOT( ISNUMBER( 'обеспеченность в кол-вах'!Q18 ) ) ), "",  IF( 'обеспеченность в кол-вах'!P18 &lt;= 'обеспеченность в кол-вах'!Q18, 0, 'обеспеченность в кол-вах'!P18 - 'обеспеченность в кол-вах'!Q18 ) )</f>
        <v/>
      </c>
      <c r="J17" s="3" t="str">
        <f>IF( OR( NOT( ISNUMBER( 'обеспеченность в кол-вах'!R18 ) ), NOT( ISNUMBER( 'обеспеченность в кол-вах'!S18 ) ) ), "",  IF( 'обеспеченность в кол-вах'!R18 &lt;= 'обеспеченность в кол-вах'!S18, 0, 'обеспеченность в кол-вах'!R18 - 'обеспеченность в кол-вах'!S18 ) )</f>
        <v/>
      </c>
      <c r="K17" s="3" t="str">
        <f>IF( OR( NOT( ISNUMBER( 'обеспеченность в кол-вах'!T18 ) ), NOT( ISNUMBER( 'обеспеченность в кол-вах'!U18 ) ) ), "",  IF( 'обеспеченность в кол-вах'!T18 &lt;= 'обеспеченность в кол-вах'!U18, 0, 'обеспеченность в кол-вах'!T18 - 'обеспеченность в кол-вах'!U18 ) )</f>
        <v/>
      </c>
      <c r="L17" s="3">
        <f>IF( OR( NOT( ISNUMBER( 'обеспеченность в кол-вах'!V18 ) ), NOT( ISNUMBER( 'обеспеченность в кол-вах'!W18 ) ) ), "",  IF( 'обеспеченность в кол-вах'!V18 &lt;= 'обеспеченность в кол-вах'!W18, 0, 'обеспеченность в кол-вах'!V18 - 'обеспеченность в кол-вах'!W18 ) )</f>
        <v>54</v>
      </c>
      <c r="M17" s="3" t="str">
        <f>IF( OR( NOT( ISNUMBER( 'обеспеченность в кол-вах'!X18 ) ), NOT( ISNUMBER( 'обеспеченность в кол-вах'!Y18 ) ) ), "",  IF( 'обеспеченность в кол-вах'!X18 &lt;= 'обеспеченность в кол-вах'!Y18, 0, 'обеспеченность в кол-вах'!X18 - 'обеспеченность в кол-вах'!Y18 ) )</f>
        <v/>
      </c>
      <c r="N17" s="3" t="str">
        <f>IF( OR( NOT( ISNUMBER( 'обеспеченность в кол-вах'!Z18 ) ), NOT( ISNUMBER( 'обеспеченность в кол-вах'!AA18 ) ) ), "",  IF( 'обеспеченность в кол-вах'!Z18 &lt;= 'обеспеченность в кол-вах'!AA18, 0, 'обеспеченность в кол-вах'!Z18 - 'обеспеченность в кол-вах'!AA18 ) )</f>
        <v/>
      </c>
      <c r="O17" s="3" t="str">
        <f>IF( OR( NOT( ISNUMBER( 'обеспеченность в кол-вах'!AB18 ) ), NOT( ISNUMBER( 'обеспеченность в кол-вах'!AC18 ) ) ), "",  IF( 'обеспеченность в кол-вах'!AB18 &lt;= 'обеспеченность в кол-вах'!AC18, 0, 'обеспеченность в кол-вах'!AB18 - 'обеспеченность в кол-вах'!AC18 ) )</f>
        <v/>
      </c>
      <c r="P17" s="3">
        <f>IF( OR( NOT( ISNUMBER( 'обеспеченность в кол-вах'!AD18 ) ), NOT( ISNUMBER( 'обеспеченность в кол-вах'!AE18 ) ) ), "",  IF( 'обеспеченность в кол-вах'!AD18 &lt;= 'обеспеченность в кол-вах'!AE18, 0, 'обеспеченность в кол-вах'!AD18 - 'обеспеченность в кол-вах'!AE18 ) )</f>
        <v>54</v>
      </c>
      <c r="Q17" s="3" t="str">
        <f>IF( OR( NOT( ISNUMBER( 'обеспеченность в кол-вах'!AF18 ) ), NOT( ISNUMBER( 'обеспеченность в кол-вах'!AG18 ) ) ), "",  IF( 'обеспеченность в кол-вах'!AF18 &lt;= 'обеспеченность в кол-вах'!AG18, 0, 'обеспеченность в кол-вах'!AF18 - 'обеспеченность в кол-вах'!AG18 ) )</f>
        <v/>
      </c>
      <c r="R17" s="3" t="str">
        <f>IF( OR( NOT( ISNUMBER( 'обеспеченность в кол-вах'!#REF! ) ), NOT( ISNUMBER( 'обеспеченность в кол-вах'!#REF! ) ) ), "",  IF( 'обеспеченность в кол-вах'!#REF! &lt;= 'обеспеченность в кол-вах'!#REF!, 0, 'обеспеченность в кол-вах'!#REF! - 'обеспеченность в кол-вах'!#REF! ) )</f>
        <v/>
      </c>
      <c r="S17" s="3">
        <f>IF( OR( NOT( ISNUMBER( 'обеспеченность в кол-вах'!AH18 ) ), NOT( ISNUMBER( 'обеспеченность в кол-вах'!AI18 ) ) ), "",  IF( 'обеспеченность в кол-вах'!AH18 &lt;= 'обеспеченность в кол-вах'!AI18, 0, 'обеспеченность в кол-вах'!AH18 - 'обеспеченность в кол-вах'!AI18 ) )</f>
        <v>0</v>
      </c>
      <c r="T17" s="3">
        <f>IF( OR( NOT( ISNUMBER( 'обеспеченность в кол-вах'!AJ18 ) ), NOT( ISNUMBER( 'обеспеченность в кол-вах'!AK18 ) ) ), "",  IF( 'обеспеченность в кол-вах'!AJ18 &lt;= 'обеспеченность в кол-вах'!AK18, 0, 'обеспеченность в кол-вах'!AJ18 - 'обеспеченность в кол-вах'!AK18 ) )</f>
        <v>0</v>
      </c>
      <c r="U17" s="3" t="str">
        <f>IF( OR( NOT( ISNUMBER( 'обеспеченность в кол-вах'!AL18 ) ), NOT( ISNUMBER( 'обеспеченность в кол-вах'!AM18 ) ) ), "",  IF( 'обеспеченность в кол-вах'!AL18 &lt;= 'обеспеченность в кол-вах'!AM18, 0, 'обеспеченность в кол-вах'!AL18 - 'обеспеченность в кол-вах'!AM18 ) )</f>
        <v/>
      </c>
      <c r="V17" s="3">
        <f>IF( OR( NOT( ISNUMBER( 'обеспеченность в кол-вах'!AN18 ) ), NOT( ISNUMBER( 'обеспеченность в кол-вах'!AO18 ) ) ), "",  IF( 'обеспеченность в кол-вах'!AN18 &lt;= 'обеспеченность в кол-вах'!AO18, 0, 'обеспеченность в кол-вах'!AN18 - 'обеспеченность в кол-вах'!AO18 ) )</f>
        <v>0</v>
      </c>
      <c r="W17" s="3" t="str">
        <f>IF( OR( NOT( ISNUMBER( 'обеспеченность в кол-вах'!AP18 ) ), NOT( ISNUMBER( 'обеспеченность в кол-вах'!AQ18 ) ) ), "",  IF( 'обеспеченность в кол-вах'!AP18 &lt;= 'обеспеченность в кол-вах'!AQ18, 0, 'обеспеченность в кол-вах'!AP18 - 'обеспеченность в кол-вах'!AQ18 ) )</f>
        <v/>
      </c>
      <c r="X17" s="3">
        <f>IF( OR( NOT( ISNUMBER( 'обеспеченность в кол-вах'!AR18 ) ), NOT( ISNUMBER( 'обеспеченность в кол-вах'!AS18 ) ) ), "",  IF( 'обеспеченность в кол-вах'!AR18 &lt;= 'обеспеченность в кол-вах'!AS18, 0, 'обеспеченность в кол-вах'!AR18 - 'обеспеченность в кол-вах'!AS18 ) )</f>
        <v>0</v>
      </c>
      <c r="Y17" s="3">
        <f>IF( OR( NOT( ISNUMBER( 'обеспеченность в кол-вах'!AT18 ) ), NOT( ISNUMBER( 'обеспеченность в кол-вах'!AU18 ) ) ), "",  IF( 'обеспеченность в кол-вах'!AT18 &lt;= 'обеспеченность в кол-вах'!AU18, 0, 'обеспеченность в кол-вах'!AT18 - 'обеспеченность в кол-вах'!AU18 ) )</f>
        <v>0</v>
      </c>
      <c r="Z17" s="3">
        <f>IF( OR( NOT( ISNUMBER( 'обеспеченность в кол-вах'!AV18 ) ), NOT( ISNUMBER( 'обеспеченность в кол-вах'!AW18 ) ) ), "",  IF( 'обеспеченность в кол-вах'!AV18 &lt;= 'обеспеченность в кол-вах'!AW18, 0, 'обеспеченность в кол-вах'!AV18 - 'обеспеченность в кол-вах'!AW18 ) )</f>
        <v>0</v>
      </c>
      <c r="AA17" s="3" t="str">
        <f>IF( OR( NOT( ISNUMBER( 'обеспеченность в кол-вах'!AX18 ) ), NOT( ISNUMBER( 'обеспеченность в кол-вах'!AY18 ) ) ), "",  IF( 'обеспеченность в кол-вах'!AX18 &lt;= 'обеспеченность в кол-вах'!AY18, 0, 'обеспеченность в кол-вах'!AX18 - 'обеспеченность в кол-вах'!AY18 ) )</f>
        <v/>
      </c>
      <c r="AB17" s="3">
        <f>IF( OR( NOT( ISNUMBER( 'обеспеченность в кол-вах'!AZ18 ) ), NOT( ISNUMBER( 'обеспеченность в кол-вах'!BA18 ) ) ), "",  IF( 'обеспеченность в кол-вах'!AZ18 &lt;= 'обеспеченность в кол-вах'!BA18, 0, 'обеспеченность в кол-вах'!AZ18 - 'обеспеченность в кол-вах'!BA18 ) )</f>
        <v>0</v>
      </c>
      <c r="AC17" s="3" t="str">
        <f>IF( OR( NOT( ISNUMBER( 'обеспеченность в кол-вах'!BB18 ) ), NOT( ISNUMBER( 'обеспеченность в кол-вах'!BC18 ) ) ), "",  IF( 'обеспеченность в кол-вах'!BB18 &lt;= 'обеспеченность в кол-вах'!BC18, 0, 'обеспеченность в кол-вах'!BB18 - 'обеспеченность в кол-вах'!BC18 ) )</f>
        <v/>
      </c>
      <c r="AD17" s="3" t="str">
        <f>IF( OR( NOT( ISNUMBER( 'обеспеченность в кол-вах'!BD18 ) ), NOT( ISNUMBER( 'обеспеченность в кол-вах'!BE18 ) ) ), "",  IF( 'обеспеченность в кол-вах'!BD18 &lt;= 'обеспеченность в кол-вах'!BE18, 0, 'обеспеченность в кол-вах'!BD18 - 'обеспеченность в кол-вах'!BE18 ) )</f>
        <v/>
      </c>
      <c r="AE17" s="3" t="str">
        <f>IF( OR( NOT( ISNUMBER( 'обеспеченность в кол-вах'!BF18 ) ), NOT( ISNUMBER( 'обеспеченность в кол-вах'!BG18 ) ) ), "",  IF( 'обеспеченность в кол-вах'!BF18 &lt;= 'обеспеченность в кол-вах'!BG18, 0, 'обеспеченность в кол-вах'!BF18 - 'обеспеченность в кол-вах'!BG18 ) )</f>
        <v/>
      </c>
    </row>
    <row r="18" spans="1:31" ht="24" customHeight="1">
      <c r="A18" s="2" t="s">
        <v>47</v>
      </c>
      <c r="B18" s="4">
        <f t="shared" ref="B18:AE18" si="2">IF( COUNT( B16:B17 ) = 0, "", SUM( B16:B17 ) )</f>
        <v>0</v>
      </c>
      <c r="C18" s="4" t="str">
        <f t="shared" si="2"/>
        <v/>
      </c>
      <c r="D18" s="4">
        <f t="shared" si="2"/>
        <v>4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4" t="str">
        <f t="shared" si="2"/>
        <v/>
      </c>
      <c r="J18" s="4" t="str">
        <f t="shared" si="2"/>
        <v/>
      </c>
      <c r="K18" s="4" t="str">
        <f t="shared" si="2"/>
        <v/>
      </c>
      <c r="L18" s="4">
        <f t="shared" si="2"/>
        <v>84</v>
      </c>
      <c r="M18" s="4" t="str">
        <f t="shared" si="2"/>
        <v/>
      </c>
      <c r="N18" s="4" t="str">
        <f t="shared" si="2"/>
        <v/>
      </c>
      <c r="O18" s="4" t="str">
        <f t="shared" si="2"/>
        <v/>
      </c>
      <c r="P18" s="4">
        <f t="shared" si="2"/>
        <v>84</v>
      </c>
      <c r="Q18" s="4" t="str">
        <f t="shared" si="2"/>
        <v/>
      </c>
      <c r="R18" s="4" t="str">
        <f t="shared" si="2"/>
        <v/>
      </c>
      <c r="S18" s="4">
        <f t="shared" si="2"/>
        <v>0</v>
      </c>
      <c r="T18" s="4">
        <f t="shared" si="2"/>
        <v>0</v>
      </c>
      <c r="U18" s="4" t="str">
        <f t="shared" si="2"/>
        <v/>
      </c>
      <c r="V18" s="4">
        <f t="shared" si="2"/>
        <v>0</v>
      </c>
      <c r="W18" s="4" t="str">
        <f t="shared" si="2"/>
        <v/>
      </c>
      <c r="X18" s="4">
        <f t="shared" si="2"/>
        <v>0</v>
      </c>
      <c r="Y18" s="4">
        <f t="shared" si="2"/>
        <v>0</v>
      </c>
      <c r="Z18" s="4">
        <f t="shared" si="2"/>
        <v>0</v>
      </c>
      <c r="AA18" s="4">
        <f t="shared" si="2"/>
        <v>0</v>
      </c>
      <c r="AB18" s="4">
        <f t="shared" si="2"/>
        <v>0</v>
      </c>
      <c r="AC18" s="4" t="str">
        <f t="shared" si="2"/>
        <v/>
      </c>
      <c r="AD18" s="4" t="str">
        <f t="shared" si="2"/>
        <v/>
      </c>
      <c r="AE18" s="4" t="str">
        <f t="shared" si="2"/>
        <v/>
      </c>
    </row>
    <row r="19" spans="1:31" ht="24" customHeight="1">
      <c r="A19" s="2" t="s">
        <v>48</v>
      </c>
      <c r="B19" s="4">
        <f t="shared" ref="B19:AE19" si="3">IF( COUNT( B9,B15,B18 ) = 0, "", SUM( B9,B15,B18 ) )</f>
        <v>0</v>
      </c>
      <c r="C19" s="4">
        <f t="shared" si="3"/>
        <v>0</v>
      </c>
      <c r="D19" s="4">
        <f t="shared" si="3"/>
        <v>4</v>
      </c>
      <c r="E19" s="4">
        <f t="shared" si="3"/>
        <v>0</v>
      </c>
      <c r="F19" s="4">
        <f t="shared" si="3"/>
        <v>0</v>
      </c>
      <c r="G19" s="4">
        <f t="shared" si="3"/>
        <v>0</v>
      </c>
      <c r="H19" s="4">
        <f t="shared" si="3"/>
        <v>0</v>
      </c>
      <c r="I19" s="4">
        <f t="shared" si="3"/>
        <v>0</v>
      </c>
      <c r="J19" s="4">
        <f t="shared" si="3"/>
        <v>248</v>
      </c>
      <c r="K19" s="4" t="str">
        <f t="shared" si="3"/>
        <v/>
      </c>
      <c r="L19" s="4">
        <f t="shared" si="3"/>
        <v>568</v>
      </c>
      <c r="M19" s="4" t="str">
        <f t="shared" si="3"/>
        <v/>
      </c>
      <c r="N19" s="4">
        <f t="shared" si="3"/>
        <v>554</v>
      </c>
      <c r="O19" s="4" t="str">
        <f t="shared" si="3"/>
        <v/>
      </c>
      <c r="P19" s="4">
        <f t="shared" si="3"/>
        <v>578</v>
      </c>
      <c r="Q19" s="4" t="str">
        <f t="shared" si="3"/>
        <v/>
      </c>
      <c r="R19" s="4" t="str">
        <f t="shared" si="3"/>
        <v/>
      </c>
      <c r="S19" s="4">
        <f t="shared" si="3"/>
        <v>0</v>
      </c>
      <c r="T19" s="4">
        <f t="shared" si="3"/>
        <v>0</v>
      </c>
      <c r="U19" s="4" t="str">
        <f t="shared" si="3"/>
        <v/>
      </c>
      <c r="V19" s="4">
        <f t="shared" si="3"/>
        <v>0</v>
      </c>
      <c r="W19" s="4">
        <f t="shared" si="3"/>
        <v>0</v>
      </c>
      <c r="X19" s="4">
        <f t="shared" si="3"/>
        <v>0</v>
      </c>
      <c r="Y19" s="4">
        <f t="shared" si="3"/>
        <v>0</v>
      </c>
      <c r="Z19" s="4">
        <f t="shared" si="3"/>
        <v>0</v>
      </c>
      <c r="AA19" s="4">
        <f t="shared" si="3"/>
        <v>0</v>
      </c>
      <c r="AB19" s="4">
        <f t="shared" si="3"/>
        <v>0</v>
      </c>
      <c r="AC19" s="4">
        <f t="shared" si="3"/>
        <v>0</v>
      </c>
      <c r="AD19" s="4" t="str">
        <f t="shared" si="3"/>
        <v/>
      </c>
      <c r="AE19" s="4">
        <f t="shared" si="3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B1:S1"/>
    <mergeCell ref="B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обеспеченность в кол-вах</vt:lpstr>
      <vt:lpstr>обеспеченность в процентах</vt:lpstr>
      <vt:lpstr>общая обеспеченность</vt:lpstr>
      <vt:lpstr>потребность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2015-06-02T04:08:28Z</dcterms:created>
  <dcterms:modified xsi:type="dcterms:W3CDTF">2018-12-13T00:49:26Z</dcterms:modified>
  <cp:category/>
</cp:coreProperties>
</file>